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yarkemikusok-my.sharepoint.com/personal/szabojanos_magyarkemikusok_onmicrosoft_com/Documents/Dokumentumok/MKE_FO/2026konf/Hungarocoat/"/>
    </mc:Choice>
  </mc:AlternateContent>
  <xr:revisionPtr revIDLastSave="0" documentId="8_{5E1EE863-D48C-4FEE-8542-AEF0CC1B7003}" xr6:coauthVersionLast="47" xr6:coauthVersionMax="47" xr10:uidLastSave="{00000000-0000-0000-0000-000000000000}"/>
  <bookViews>
    <workbookView xWindow="-108" yWindow="-108" windowWidth="23256" windowHeight="12456" xr2:uid="{02B7A972-4A24-4676-8340-0B2773DF144B}"/>
  </bookViews>
  <sheets>
    <sheet name="HC2026 jellap" sheetId="1" r:id="rId1"/>
    <sheet name="legördülők" sheetId="2" state="hidden" r:id="rId2"/>
  </sheets>
  <definedNames>
    <definedName name="HIRDETES">legördülők!$G$2:$G$6</definedName>
    <definedName name="_xlnm.Print_Area" localSheetId="0">'HC2026 jellap'!$A$1:$K$49</definedName>
    <definedName name="PREZI">legördülők!$A$2:$A$8</definedName>
    <definedName name="STAND">legördülők!$D$2:$D$8</definedName>
    <definedName name="SZPONZI">legördülők!$J$2:$J$5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41" i="1" l="1"/>
  <c r="H35" i="1"/>
  <c r="H10" i="1" l="1"/>
  <c r="H44" i="1" l="1"/>
</calcChain>
</file>

<file path=xl/sharedStrings.xml><?xml version="1.0" encoding="utf-8"?>
<sst xmlns="http://schemas.openxmlformats.org/spreadsheetml/2006/main" count="92" uniqueCount="61">
  <si>
    <t>Jelentkezési lap</t>
  </si>
  <si>
    <t>Cégnév:</t>
  </si>
  <si>
    <t>Cím:</t>
  </si>
  <si>
    <t>Telefon:</t>
  </si>
  <si>
    <t>Honlap:</t>
  </si>
  <si>
    <t>Kapcsolattartó:</t>
  </si>
  <si>
    <t>Nem kérek standot.</t>
  </si>
  <si>
    <t>STAND</t>
  </si>
  <si>
    <t>Előadást szeretnék tartani.</t>
  </si>
  <si>
    <t>PREZI</t>
  </si>
  <si>
    <t>Poszteres prezentáció. (1 db)</t>
  </si>
  <si>
    <t>Szóbeli prezentáció (1 db)</t>
  </si>
  <si>
    <t>Szóbeli prezentáció (2 db)</t>
  </si>
  <si>
    <t>Szóbeli prezentáció (3 db)</t>
  </si>
  <si>
    <t>Szóbeli prezentáció (4 db)</t>
  </si>
  <si>
    <t>Nem kívánok előadást tartani.</t>
  </si>
  <si>
    <t>Poszteres prezentáció:</t>
  </si>
  <si>
    <t>Ft + áfa/stand</t>
  </si>
  <si>
    <t>Érték</t>
  </si>
  <si>
    <t>érték</t>
  </si>
  <si>
    <t>Előadó:</t>
  </si>
  <si>
    <t>Eőadás címe:</t>
  </si>
  <si>
    <t>Hirdetést helyeznék el.</t>
  </si>
  <si>
    <t>Ft + áfa</t>
  </si>
  <si>
    <t>Állófogadás támogatása</t>
  </si>
  <si>
    <t>Logó elhelyezése</t>
  </si>
  <si>
    <t>Köszönöm, nem.</t>
  </si>
  <si>
    <t>Egész oldalas hirdetés</t>
  </si>
  <si>
    <t>Fél oldalas hirdetés</t>
  </si>
  <si>
    <t>HIRDETES</t>
  </si>
  <si>
    <t>ertek</t>
  </si>
  <si>
    <t>SZPONZI</t>
  </si>
  <si>
    <t>Kávészüneti vendéglátás.</t>
  </si>
  <si>
    <t>Állófogadás.</t>
  </si>
  <si>
    <t>ÖSSZESEN:</t>
  </si>
  <si>
    <t>Alulírott kijelentem, hogy a részvétel feltételeit ismerem (www.hungarocoat.hu)</t>
  </si>
  <si>
    <t>Dátum:</t>
  </si>
  <si>
    <t>Aláírás:</t>
  </si>
  <si>
    <t>Kiállítónak jelentkezem.</t>
  </si>
  <si>
    <t>Szponzorálom a rendezvényt.</t>
  </si>
  <si>
    <t>4 m2</t>
  </si>
  <si>
    <t>6 m2</t>
  </si>
  <si>
    <t>9 m2</t>
  </si>
  <si>
    <t>12 m2</t>
  </si>
  <si>
    <t>16 m2</t>
  </si>
  <si>
    <t>Kérem, válasszon a listából!</t>
  </si>
  <si>
    <t xml:space="preserve">         Ft + áfa/stand</t>
  </si>
  <si>
    <t xml:space="preserve">      Ft + áfa/előadás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</si>
  <si>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</si>
  <si>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</si>
  <si>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r>
      <t>m</t>
    </r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</si>
  <si>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r>
      <t>Legalább 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-es stand megrendelése 1 térítésmentes előadás megtartására jogosít.</t>
    </r>
  </si>
  <si>
    <t>A honlapon és a kiállítói programfüzetben megjelenik a támogatók logója</t>
  </si>
  <si>
    <t>Egész oldalas hirdetés a belső borítón</t>
  </si>
  <si>
    <t>Fél oldalas hirdetés a belső borítón</t>
  </si>
  <si>
    <t xml:space="preserve">A kávészüneti vendéglátás támogatása </t>
  </si>
  <si>
    <t xml:space="preserve">      Ft + áfa/poszter</t>
  </si>
  <si>
    <t>Szóbeli prezentációs:</t>
  </si>
  <si>
    <t>Ft + áfa/prezentáció</t>
  </si>
  <si>
    <t>Email:</t>
  </si>
  <si>
    <t xml:space="preserve"> XIV. Nemzetközi Festékipari Kiállítás és Konferencia     Budapest, 2026. november 24-25.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</si>
</sst>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u val="double"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3" fontId="0" fillId="2" borderId="2" xfId="0" applyNumberFormat="1" applyFill="1" applyBorder="1"/>
    <xf numFmtId="0" fontId="0" fillId="0" borderId="0" xfId="0" applyAlignment="1">
      <alignment vertical="center" wrapText="1"/>
    </xf>
    <xf numFmtId="3" fontId="8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0" fillId="0" borderId="7" xfId="0" applyBorder="1"/>
    <xf numFmtId="0" fontId="0" fillId="3" borderId="6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center"/>
      <protection locked="0"/>
    </xf>
    <xf numFmtId="3" fontId="5" fillId="3" borderId="0" xfId="0" applyNumberFormat="1" applyFont="1" applyFill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3" borderId="7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1">
    <cellStyle name="Normá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381138-656C-4610-A581-0D18C981C580}" name="Táblázat2" displayName="Táblázat2" ref="A1:B8" totalsRowShown="0">
  <autoFilter ref="A1:B8" xr:uid="{47381138-656C-4610-A581-0D18C981C580}"/>
  <tableColumns count="2">
    <tableColumn id="1" xr3:uid="{8E5ED54D-DB14-46A5-AD88-CB9E120FC333}" name="PREZI"/>
    <tableColumn id="2" xr3:uid="{10221CDD-828E-468A-AF4A-2B3EC58E17D9}" name="Érté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FE74-015C-4ABD-8487-B446FF9D2D9D}">
  <dimension ref="A1:J49"/>
  <sheetViews>
    <sheetView showGridLines="0" tabSelected="1" showRuler="0" view="pageBreakPreview" zoomScaleNormal="100" zoomScaleSheetLayoutView="100" zoomScalePageLayoutView="55" workbookViewId="0">
      <selection activeCell="E41" sqref="E41:G41"/>
    </sheetView>
  </sheetViews>
  <sheetFormatPr defaultColWidth="9.109375" defaultRowHeight="14.4" x14ac:dyDescent="0.3"/>
  <cols>
    <col min="1" max="1" width="3.88671875" customWidth="1"/>
    <col min="2" max="2" width="15.6640625" customWidth="1"/>
    <col min="3" max="3" width="3.6640625" customWidth="1"/>
    <col min="4" max="4" width="9.6640625" customWidth="1"/>
    <col min="5" max="5" width="14.109375" customWidth="1"/>
    <col min="6" max="6" width="9.5546875" customWidth="1"/>
    <col min="7" max="7" width="6.6640625" customWidth="1"/>
    <col min="8" max="8" width="13.44140625" customWidth="1"/>
    <col min="11" max="11" width="3" customWidth="1"/>
  </cols>
  <sheetData>
    <row r="1" spans="1:10" ht="21.75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3">
      <c r="A2" s="40"/>
      <c r="B2" s="47" t="s">
        <v>60</v>
      </c>
      <c r="C2" s="47"/>
      <c r="D2" s="47"/>
      <c r="E2" s="47"/>
      <c r="F2" s="47"/>
      <c r="G2" s="47"/>
      <c r="H2" s="47"/>
      <c r="I2" s="47"/>
      <c r="J2" s="47"/>
    </row>
    <row r="3" spans="1:10" ht="15.6" x14ac:dyDescent="0.3">
      <c r="A3" s="40"/>
      <c r="B3" s="46" t="s">
        <v>0</v>
      </c>
      <c r="C3" s="46"/>
      <c r="D3" s="46"/>
      <c r="E3" s="46"/>
      <c r="F3" s="46"/>
      <c r="G3" s="46"/>
      <c r="H3" s="46"/>
      <c r="I3" s="46"/>
      <c r="J3" s="46"/>
    </row>
    <row r="4" spans="1:10" ht="15.6" x14ac:dyDescent="0.3">
      <c r="A4" s="40"/>
      <c r="B4" s="10" t="s">
        <v>1</v>
      </c>
      <c r="C4" s="36"/>
      <c r="D4" s="36"/>
      <c r="E4" s="36"/>
      <c r="F4" s="36"/>
      <c r="G4" s="36"/>
      <c r="H4" s="36"/>
      <c r="I4" s="36"/>
      <c r="J4" s="36"/>
    </row>
    <row r="5" spans="1:10" ht="15.6" x14ac:dyDescent="0.3">
      <c r="A5" s="40"/>
      <c r="B5" s="10" t="s">
        <v>2</v>
      </c>
      <c r="C5" s="37"/>
      <c r="D5" s="37"/>
      <c r="E5" s="37"/>
      <c r="F5" s="37"/>
      <c r="G5" s="37"/>
      <c r="H5" s="37"/>
      <c r="I5" s="37"/>
      <c r="J5" s="37"/>
    </row>
    <row r="6" spans="1:10" ht="15.6" x14ac:dyDescent="0.3">
      <c r="A6" s="40"/>
      <c r="B6" s="10" t="s">
        <v>3</v>
      </c>
      <c r="C6" s="36"/>
      <c r="D6" s="36"/>
      <c r="E6" s="36"/>
      <c r="F6" s="10" t="s">
        <v>4</v>
      </c>
      <c r="G6" s="38"/>
      <c r="H6" s="38"/>
      <c r="I6" s="38"/>
      <c r="J6" s="38"/>
    </row>
    <row r="7" spans="1:10" ht="15.6" x14ac:dyDescent="0.3">
      <c r="A7" s="40"/>
      <c r="B7" s="10" t="s">
        <v>5</v>
      </c>
      <c r="C7" s="39"/>
      <c r="D7" s="39"/>
      <c r="E7" s="39"/>
      <c r="F7" s="10" t="s">
        <v>59</v>
      </c>
      <c r="G7" s="39"/>
      <c r="H7" s="39"/>
      <c r="I7" s="39"/>
      <c r="J7" s="39"/>
    </row>
    <row r="8" spans="1:10" x14ac:dyDescent="0.3">
      <c r="A8" s="40"/>
      <c r="B8" s="40"/>
      <c r="C8" s="41"/>
      <c r="D8" s="41"/>
      <c r="E8" s="41"/>
      <c r="F8" s="41"/>
      <c r="G8" s="41"/>
      <c r="H8" s="41"/>
      <c r="I8" s="41"/>
      <c r="J8" s="41"/>
    </row>
    <row r="9" spans="1:10" x14ac:dyDescent="0.3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ht="15.6" x14ac:dyDescent="0.3">
      <c r="A10" s="40"/>
      <c r="B10" s="33" t="s">
        <v>38</v>
      </c>
      <c r="C10" s="33"/>
      <c r="D10" s="33"/>
      <c r="E10" s="19" t="s">
        <v>45</v>
      </c>
      <c r="F10" s="20"/>
      <c r="G10" s="21"/>
      <c r="H10" s="9">
        <f>IF(E10="Nem kérek standot.",0,INDEX(legördülők!D2:E8,MATCH(E10,STAND,0),2))</f>
        <v>0</v>
      </c>
      <c r="I10" s="34" t="s">
        <v>17</v>
      </c>
      <c r="J10" s="34"/>
    </row>
    <row r="11" spans="1:10" ht="16.2" x14ac:dyDescent="0.3">
      <c r="A11" s="40"/>
      <c r="B11" s="42">
        <v>4</v>
      </c>
      <c r="C11" s="42"/>
      <c r="D11" s="13" t="s">
        <v>48</v>
      </c>
      <c r="E11" s="11">
        <v>440000</v>
      </c>
      <c r="F11" s="16" t="s">
        <v>46</v>
      </c>
      <c r="G11" s="13"/>
      <c r="H11" s="45"/>
      <c r="I11" s="45"/>
      <c r="J11" s="45"/>
    </row>
    <row r="12" spans="1:10" ht="16.2" x14ac:dyDescent="0.3">
      <c r="A12" s="40"/>
      <c r="B12" s="43">
        <v>6</v>
      </c>
      <c r="C12" s="43"/>
      <c r="D12" s="13" t="s">
        <v>48</v>
      </c>
      <c r="E12" s="11">
        <v>600000</v>
      </c>
      <c r="F12" s="16" t="s">
        <v>46</v>
      </c>
      <c r="G12" s="13"/>
      <c r="H12" s="45"/>
      <c r="I12" s="45"/>
      <c r="J12" s="45"/>
    </row>
    <row r="13" spans="1:10" ht="16.2" x14ac:dyDescent="0.3">
      <c r="A13" s="40"/>
      <c r="B13" s="44">
        <v>9</v>
      </c>
      <c r="C13" s="44"/>
      <c r="D13" s="13" t="s">
        <v>48</v>
      </c>
      <c r="E13" s="11">
        <v>900000</v>
      </c>
      <c r="F13" s="16" t="s">
        <v>46</v>
      </c>
      <c r="G13" s="13"/>
      <c r="H13" s="45"/>
      <c r="I13" s="45"/>
      <c r="J13" s="45"/>
    </row>
    <row r="14" spans="1:10" ht="16.2" x14ac:dyDescent="0.3">
      <c r="A14" s="40"/>
      <c r="B14" s="44">
        <v>12</v>
      </c>
      <c r="C14" s="44"/>
      <c r="D14" s="13" t="s">
        <v>49</v>
      </c>
      <c r="E14" s="11">
        <v>1200000</v>
      </c>
      <c r="F14" s="16" t="s">
        <v>46</v>
      </c>
      <c r="G14" s="13"/>
      <c r="H14" s="45"/>
      <c r="I14" s="45"/>
      <c r="J14" s="45"/>
    </row>
    <row r="15" spans="1:10" ht="16.2" x14ac:dyDescent="0.3">
      <c r="A15" s="40"/>
      <c r="B15" s="44">
        <v>16</v>
      </c>
      <c r="C15" s="44"/>
      <c r="D15" s="13" t="s">
        <v>50</v>
      </c>
      <c r="E15" s="11">
        <v>1600000</v>
      </c>
      <c r="F15" s="16" t="s">
        <v>46</v>
      </c>
      <c r="G15" s="13"/>
      <c r="H15" s="45"/>
      <c r="I15" s="45"/>
      <c r="J15" s="45"/>
    </row>
    <row r="16" spans="1:10" x14ac:dyDescent="0.3">
      <c r="A16" s="40"/>
      <c r="B16" s="45"/>
      <c r="C16" s="45"/>
      <c r="D16" s="45"/>
      <c r="E16" s="45"/>
      <c r="F16" s="45"/>
      <c r="G16" s="45"/>
      <c r="H16" s="45"/>
      <c r="I16" s="45"/>
      <c r="J16" s="45"/>
    </row>
    <row r="17" spans="1:10" ht="15.6" x14ac:dyDescent="0.3">
      <c r="A17" s="40"/>
      <c r="B17" s="33" t="s">
        <v>8</v>
      </c>
      <c r="C17" s="33"/>
      <c r="D17" s="33"/>
      <c r="E17" s="19" t="s">
        <v>45</v>
      </c>
      <c r="F17" s="20"/>
      <c r="G17" s="21"/>
      <c r="H17" s="9">
        <f>IF(AND(MATCH(E10,STAND,0)&gt;3,MATCH(E17,PREZI,0)&gt;3),INDEX(legördülők!A2:B8,MATCH(E17,PREZI,0),2)-200000,(IF(AND(MATCH(E10,STAND,0)&gt;3,MATCH(E17,PREZI,0)=3),INDEX(legördülők!A2:B8,MATCH(E17,PREZI,0),2)-130000,INDEX(legördülők!A2:B8,MATCH(E17,PREZI,0),2))))</f>
        <v>0</v>
      </c>
      <c r="I17" s="34" t="s">
        <v>58</v>
      </c>
      <c r="J17" s="34"/>
    </row>
    <row r="18" spans="1:10" ht="7.5" customHeight="1" x14ac:dyDescent="0.3">
      <c r="A18" s="40"/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3">
      <c r="A19" s="40"/>
      <c r="B19" s="28" t="s">
        <v>16</v>
      </c>
      <c r="C19" s="28"/>
      <c r="D19" s="28"/>
      <c r="E19" s="12">
        <v>130000</v>
      </c>
      <c r="F19" s="28" t="s">
        <v>56</v>
      </c>
      <c r="G19" s="28"/>
      <c r="H19" s="28"/>
      <c r="I19" s="28"/>
      <c r="J19" s="28"/>
    </row>
    <row r="20" spans="1:10" x14ac:dyDescent="0.3">
      <c r="A20" s="40"/>
      <c r="B20" s="28" t="s">
        <v>57</v>
      </c>
      <c r="C20" s="28"/>
      <c r="D20" s="28"/>
      <c r="E20" s="12">
        <v>200000</v>
      </c>
      <c r="F20" s="28" t="s">
        <v>47</v>
      </c>
      <c r="G20" s="28"/>
      <c r="H20" s="28"/>
      <c r="I20" s="28"/>
      <c r="J20" s="28"/>
    </row>
    <row r="21" spans="1:10" ht="16.2" x14ac:dyDescent="0.3">
      <c r="A21" s="40"/>
      <c r="B21" s="28" t="s">
        <v>51</v>
      </c>
      <c r="C21" s="28"/>
      <c r="D21" s="28"/>
      <c r="E21" s="28"/>
      <c r="F21" s="28"/>
      <c r="G21" s="28"/>
      <c r="H21" s="28"/>
      <c r="I21" s="28"/>
      <c r="J21" s="28"/>
    </row>
    <row r="22" spans="1:10" x14ac:dyDescent="0.3">
      <c r="A22" s="40"/>
      <c r="B22" s="45"/>
      <c r="C22" s="45"/>
      <c r="D22" s="45"/>
      <c r="E22" s="45"/>
      <c r="F22" s="45"/>
      <c r="G22" s="45"/>
      <c r="H22" s="45"/>
      <c r="I22" s="45"/>
      <c r="J22" s="45"/>
    </row>
    <row r="23" spans="1:10" x14ac:dyDescent="0.3">
      <c r="A23" s="40"/>
      <c r="B23" s="13" t="s">
        <v>20</v>
      </c>
      <c r="C23" s="26"/>
      <c r="D23" s="26"/>
      <c r="E23" s="26"/>
      <c r="F23" s="13" t="s">
        <v>1</v>
      </c>
      <c r="G23" s="27"/>
      <c r="H23" s="27"/>
      <c r="I23" s="27"/>
      <c r="J23" s="27"/>
    </row>
    <row r="24" spans="1:10" x14ac:dyDescent="0.3">
      <c r="A24" s="40"/>
      <c r="B24" s="13" t="s">
        <v>21</v>
      </c>
      <c r="C24" s="25"/>
      <c r="D24" s="25"/>
      <c r="E24" s="25"/>
      <c r="F24" s="25"/>
      <c r="G24" s="25"/>
      <c r="H24" s="25"/>
      <c r="I24" s="25"/>
      <c r="J24" s="25"/>
    </row>
    <row r="25" spans="1:10" x14ac:dyDescent="0.3">
      <c r="A25" s="40"/>
      <c r="B25" s="45"/>
      <c r="C25" s="45"/>
      <c r="D25" s="45"/>
      <c r="E25" s="45"/>
      <c r="F25" s="45"/>
      <c r="G25" s="45"/>
      <c r="H25" s="45"/>
      <c r="I25" s="45"/>
      <c r="J25" s="45"/>
    </row>
    <row r="26" spans="1:10" x14ac:dyDescent="0.3">
      <c r="A26" s="40"/>
      <c r="B26" s="13" t="s">
        <v>20</v>
      </c>
      <c r="C26" s="22"/>
      <c r="D26" s="22"/>
      <c r="E26" s="22"/>
      <c r="F26" s="13" t="s">
        <v>1</v>
      </c>
      <c r="G26" s="23"/>
      <c r="H26" s="23"/>
      <c r="I26" s="23"/>
      <c r="J26" s="23"/>
    </row>
    <row r="27" spans="1:10" x14ac:dyDescent="0.3">
      <c r="A27" s="40"/>
      <c r="B27" s="13" t="s">
        <v>21</v>
      </c>
      <c r="C27" s="29"/>
      <c r="D27" s="29"/>
      <c r="E27" s="29"/>
      <c r="F27" s="30"/>
      <c r="G27" s="29"/>
      <c r="H27" s="29"/>
      <c r="I27" s="29"/>
      <c r="J27" s="29"/>
    </row>
    <row r="28" spans="1:10" x14ac:dyDescent="0.3">
      <c r="A28" s="40"/>
      <c r="B28" s="45"/>
      <c r="C28" s="48"/>
      <c r="D28" s="48"/>
      <c r="E28" s="48"/>
      <c r="F28" s="48"/>
      <c r="G28" s="48"/>
      <c r="H28" s="48"/>
      <c r="I28" s="48"/>
      <c r="J28" s="48"/>
    </row>
    <row r="29" spans="1:10" x14ac:dyDescent="0.3">
      <c r="A29" s="40"/>
      <c r="B29" s="13" t="s">
        <v>20</v>
      </c>
      <c r="C29" s="22"/>
      <c r="D29" s="22"/>
      <c r="E29" s="22"/>
      <c r="F29" s="13" t="s">
        <v>1</v>
      </c>
      <c r="G29" s="23"/>
      <c r="H29" s="23"/>
      <c r="I29" s="23"/>
      <c r="J29" s="23"/>
    </row>
    <row r="30" spans="1:10" x14ac:dyDescent="0.3">
      <c r="A30" s="40"/>
      <c r="B30" s="13" t="s">
        <v>21</v>
      </c>
      <c r="C30" s="24"/>
      <c r="D30" s="24"/>
      <c r="E30" s="24"/>
      <c r="F30" s="25"/>
      <c r="G30" s="24"/>
      <c r="H30" s="24"/>
      <c r="I30" s="24"/>
      <c r="J30" s="24"/>
    </row>
    <row r="31" spans="1:10" x14ac:dyDescent="0.3">
      <c r="A31" s="40"/>
      <c r="B31" s="45"/>
      <c r="C31" s="48"/>
      <c r="D31" s="48"/>
      <c r="E31" s="48"/>
      <c r="F31" s="48"/>
      <c r="G31" s="48"/>
      <c r="H31" s="48"/>
      <c r="I31" s="48"/>
      <c r="J31" s="48"/>
    </row>
    <row r="32" spans="1:10" x14ac:dyDescent="0.3">
      <c r="A32" s="40"/>
      <c r="B32" s="13" t="s">
        <v>20</v>
      </c>
      <c r="C32" s="22"/>
      <c r="D32" s="22"/>
      <c r="E32" s="22"/>
      <c r="F32" s="13" t="s">
        <v>1</v>
      </c>
      <c r="G32" s="23"/>
      <c r="H32" s="23"/>
      <c r="I32" s="23"/>
      <c r="J32" s="23"/>
    </row>
    <row r="33" spans="1:10" x14ac:dyDescent="0.3">
      <c r="A33" s="40"/>
      <c r="B33" s="13" t="s">
        <v>21</v>
      </c>
      <c r="C33" s="29"/>
      <c r="D33" s="29"/>
      <c r="E33" s="29"/>
      <c r="F33" s="30"/>
      <c r="G33" s="29"/>
      <c r="H33" s="29"/>
      <c r="I33" s="29"/>
      <c r="J33" s="29"/>
    </row>
    <row r="34" spans="1:10" x14ac:dyDescent="0.3">
      <c r="A34" s="40"/>
      <c r="B34" s="45"/>
      <c r="C34" s="48"/>
      <c r="D34" s="48"/>
      <c r="E34" s="48"/>
      <c r="F34" s="48"/>
      <c r="G34" s="48"/>
      <c r="H34" s="48"/>
      <c r="I34" s="48"/>
      <c r="J34" s="48"/>
    </row>
    <row r="35" spans="1:10" ht="15.6" x14ac:dyDescent="0.3">
      <c r="A35" s="40"/>
      <c r="B35" s="33" t="s">
        <v>22</v>
      </c>
      <c r="C35" s="33"/>
      <c r="D35" s="33"/>
      <c r="E35" s="19" t="s">
        <v>45</v>
      </c>
      <c r="F35" s="20"/>
      <c r="G35" s="21"/>
      <c r="H35" s="9">
        <f>INDEX(legördülők!G2:H6,MATCH(E35,HIRDETES,0),2)</f>
        <v>0</v>
      </c>
      <c r="I35" s="34" t="s">
        <v>23</v>
      </c>
      <c r="J35" s="34"/>
    </row>
    <row r="36" spans="1:10" ht="9" customHeight="1" x14ac:dyDescent="0.3">
      <c r="A36" s="40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28.5" customHeight="1" x14ac:dyDescent="0.3">
      <c r="A37" s="40"/>
      <c r="B37" s="32" t="s">
        <v>52</v>
      </c>
      <c r="C37" s="32"/>
      <c r="D37" s="32"/>
      <c r="E37" s="32"/>
      <c r="F37" s="12">
        <v>130000</v>
      </c>
      <c r="G37" s="28" t="s">
        <v>23</v>
      </c>
      <c r="H37" s="28"/>
      <c r="I37" s="28"/>
      <c r="J37" s="28"/>
    </row>
    <row r="38" spans="1:10" x14ac:dyDescent="0.3">
      <c r="A38" s="40"/>
      <c r="B38" s="13" t="s">
        <v>53</v>
      </c>
      <c r="C38" s="13"/>
      <c r="D38" s="13"/>
      <c r="E38" s="13"/>
      <c r="F38" s="12">
        <v>260000</v>
      </c>
      <c r="G38" s="28" t="s">
        <v>23</v>
      </c>
      <c r="H38" s="28"/>
      <c r="I38" s="28"/>
      <c r="J38" s="28"/>
    </row>
    <row r="39" spans="1:10" x14ac:dyDescent="0.3">
      <c r="A39" s="40"/>
      <c r="B39" s="13" t="s">
        <v>54</v>
      </c>
      <c r="C39" s="13"/>
      <c r="D39" s="13"/>
      <c r="E39" s="13"/>
      <c r="F39" s="12">
        <v>140000</v>
      </c>
      <c r="G39" s="28" t="s">
        <v>23</v>
      </c>
      <c r="H39" s="28"/>
      <c r="I39" s="28"/>
      <c r="J39" s="28"/>
    </row>
    <row r="40" spans="1:10" x14ac:dyDescent="0.3">
      <c r="A40" s="40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15.6" x14ac:dyDescent="0.3">
      <c r="A41" s="40"/>
      <c r="B41" s="33" t="s">
        <v>39</v>
      </c>
      <c r="C41" s="33"/>
      <c r="D41" s="33"/>
      <c r="E41" s="19" t="s">
        <v>45</v>
      </c>
      <c r="F41" s="20"/>
      <c r="G41" s="21"/>
      <c r="H41" s="9">
        <f>INDEX(legördülők!J2:K5,MATCH(E41,SZPONZI,0),2)</f>
        <v>0</v>
      </c>
      <c r="I41" s="34" t="s">
        <v>23</v>
      </c>
      <c r="J41" s="34"/>
    </row>
    <row r="42" spans="1:10" x14ac:dyDescent="0.3">
      <c r="A42" s="40"/>
      <c r="B42" s="28" t="s">
        <v>55</v>
      </c>
      <c r="C42" s="28"/>
      <c r="D42" s="28"/>
      <c r="E42" s="28"/>
      <c r="F42" s="12">
        <v>200000</v>
      </c>
      <c r="G42" s="28" t="s">
        <v>23</v>
      </c>
      <c r="H42" s="28"/>
      <c r="I42" s="28"/>
      <c r="J42" s="28"/>
    </row>
    <row r="43" spans="1:10" x14ac:dyDescent="0.3">
      <c r="A43" s="40"/>
      <c r="B43" s="28" t="s">
        <v>24</v>
      </c>
      <c r="C43" s="28"/>
      <c r="D43" s="28"/>
      <c r="E43" s="28"/>
      <c r="F43" s="12">
        <v>800000</v>
      </c>
      <c r="G43" s="28" t="s">
        <v>23</v>
      </c>
      <c r="H43" s="28"/>
      <c r="I43" s="28"/>
      <c r="J43" s="28"/>
    </row>
    <row r="44" spans="1:10" ht="15.6" x14ac:dyDescent="0.3">
      <c r="A44" s="40"/>
      <c r="B44" s="35" t="s">
        <v>34</v>
      </c>
      <c r="C44" s="35"/>
      <c r="D44" s="35"/>
      <c r="E44" s="35"/>
      <c r="F44" s="35"/>
      <c r="G44" s="35"/>
      <c r="H44" s="8">
        <f>SUM(H10+H17+H35+H41)</f>
        <v>0</v>
      </c>
      <c r="I44" s="14" t="s">
        <v>23</v>
      </c>
      <c r="J44" s="13"/>
    </row>
    <row r="45" spans="1:10" ht="4.5" customHeight="1" x14ac:dyDescent="0.3">
      <c r="A45" s="40"/>
    </row>
    <row r="46" spans="1:10" x14ac:dyDescent="0.3">
      <c r="A46" s="40"/>
      <c r="B46" s="31" t="s">
        <v>35</v>
      </c>
      <c r="C46" s="31"/>
      <c r="D46" s="31"/>
      <c r="E46" s="31"/>
      <c r="F46" s="31"/>
      <c r="G46" s="31"/>
      <c r="H46" s="31"/>
      <c r="I46" s="31"/>
    </row>
    <row r="47" spans="1:10" x14ac:dyDescent="0.3">
      <c r="A47" s="40"/>
      <c r="B47" s="40"/>
      <c r="C47" s="40"/>
      <c r="D47" s="40"/>
      <c r="E47" s="40"/>
      <c r="F47" s="40"/>
      <c r="G47" s="40"/>
      <c r="H47" s="40"/>
      <c r="I47" s="40"/>
    </row>
    <row r="48" spans="1:10" x14ac:dyDescent="0.3">
      <c r="A48" s="40"/>
      <c r="B48" s="15" t="s">
        <v>36</v>
      </c>
      <c r="C48" s="18"/>
      <c r="D48" s="18"/>
      <c r="E48" s="15" t="s">
        <v>37</v>
      </c>
      <c r="F48" s="18"/>
      <c r="G48" s="18"/>
      <c r="H48" s="18"/>
      <c r="I48" s="18"/>
      <c r="J48" s="18"/>
    </row>
    <row r="49" spans="4:4" x14ac:dyDescent="0.3">
      <c r="D49" s="17"/>
    </row>
  </sheetData>
  <sheetProtection password="CD23" sheet="1" selectLockedCells="1"/>
  <protectedRanges>
    <protectedRange password="CF88" sqref="A1:J3 A4:B9 F6:F7 C8:J9 H10:J10 F11:J15 A16:J16 A17:D17 A18:J22 H17:J17 A23:B34 F23 F26 F29 F32 A35:D35 A36:J36 H35:J35 A10:A15 D10:D15 B10:C10 B11:B15 A40:J40 A37:E39 G37:J39" name="FIX részek"/>
    <protectedRange password="CF88" sqref="E11:E15" name="FIX részek_1"/>
    <protectedRange password="CF88" sqref="F37:F39" name="FIX részek_2"/>
  </protectedRanges>
  <mergeCells count="67">
    <mergeCell ref="B47:I47"/>
    <mergeCell ref="I17:J17"/>
    <mergeCell ref="I41:J41"/>
    <mergeCell ref="G37:J37"/>
    <mergeCell ref="G38:J38"/>
    <mergeCell ref="G39:J39"/>
    <mergeCell ref="B40:J40"/>
    <mergeCell ref="B41:D41"/>
    <mergeCell ref="B22:J22"/>
    <mergeCell ref="B25:J25"/>
    <mergeCell ref="B28:J28"/>
    <mergeCell ref="B31:J31"/>
    <mergeCell ref="B34:J34"/>
    <mergeCell ref="B19:D19"/>
    <mergeCell ref="B20:D20"/>
    <mergeCell ref="B42:E42"/>
    <mergeCell ref="A1:A48"/>
    <mergeCell ref="B1:J1"/>
    <mergeCell ref="B8:J9"/>
    <mergeCell ref="B10:D10"/>
    <mergeCell ref="I10:J10"/>
    <mergeCell ref="B11:C11"/>
    <mergeCell ref="B12:C12"/>
    <mergeCell ref="B13:C13"/>
    <mergeCell ref="B14:C14"/>
    <mergeCell ref="B15:C15"/>
    <mergeCell ref="B16:J16"/>
    <mergeCell ref="H11:J15"/>
    <mergeCell ref="B17:D17"/>
    <mergeCell ref="B18:J18"/>
    <mergeCell ref="B3:J3"/>
    <mergeCell ref="B2:J2"/>
    <mergeCell ref="C4:J4"/>
    <mergeCell ref="C5:J5"/>
    <mergeCell ref="C6:E6"/>
    <mergeCell ref="G6:J6"/>
    <mergeCell ref="C26:E26"/>
    <mergeCell ref="G26:J26"/>
    <mergeCell ref="F19:J19"/>
    <mergeCell ref="F20:J20"/>
    <mergeCell ref="B21:J21"/>
    <mergeCell ref="C7:E7"/>
    <mergeCell ref="G7:J7"/>
    <mergeCell ref="C27:J27"/>
    <mergeCell ref="B46:I46"/>
    <mergeCell ref="B37:E37"/>
    <mergeCell ref="B35:D35"/>
    <mergeCell ref="I35:J35"/>
    <mergeCell ref="C33:J33"/>
    <mergeCell ref="G43:J43"/>
    <mergeCell ref="B44:G44"/>
    <mergeCell ref="C48:D48"/>
    <mergeCell ref="F48:J48"/>
    <mergeCell ref="E10:G10"/>
    <mergeCell ref="E17:G17"/>
    <mergeCell ref="E35:G35"/>
    <mergeCell ref="E41:G41"/>
    <mergeCell ref="C29:E29"/>
    <mergeCell ref="G29:J29"/>
    <mergeCell ref="C30:J30"/>
    <mergeCell ref="C32:E32"/>
    <mergeCell ref="G32:J32"/>
    <mergeCell ref="C23:E23"/>
    <mergeCell ref="C24:J24"/>
    <mergeCell ref="G23:J23"/>
    <mergeCell ref="G42:J42"/>
    <mergeCell ref="B43:E43"/>
  </mergeCells>
  <dataValidations count="4">
    <dataValidation type="list" allowBlank="1" showInputMessage="1" showErrorMessage="1" prompt="Kérem, válasszon!" sqref="E17" xr:uid="{9704749D-4EEB-40D4-9A06-7770A4ABC1BE}">
      <formula1>PREZI</formula1>
    </dataValidation>
    <dataValidation type="list" showInputMessage="1" showErrorMessage="1" promptTitle="Kérem, válasszon!" sqref="E10" xr:uid="{FC967088-C45B-4055-BC2E-52A542635508}">
      <formula1>STAND</formula1>
    </dataValidation>
    <dataValidation type="list" allowBlank="1" showInputMessage="1" showErrorMessage="1" prompt="Kérem, válasszon!" sqref="E35" xr:uid="{E1380DF2-A186-4651-8A8E-11AA5D7A2595}">
      <formula1>HIRDETES</formula1>
    </dataValidation>
    <dataValidation type="list" allowBlank="1" showInputMessage="1" showErrorMessage="1" prompt="Kérem, válasszon!" sqref="E41" xr:uid="{A5DEA233-0927-485C-8DBB-E7F402D0AC50}">
      <formula1>SZPONZI</formula1>
    </dataValidation>
  </dataValidations>
  <pageMargins left="0.25" right="0.25" top="0.75" bottom="0.75" header="0.3" footer="0.3"/>
  <pageSetup paperSize="9" scale="99" orientation="portrait" r:id="rId1"/>
  <headerFooter alignWithMargins="0">
    <oddHeader>&amp;L&amp;G&amp;C&amp;G&amp;R&amp;G</oddHeader>
    <oddFooter>&amp;C&amp;"-,Félkövér"&amp;K000000&amp;G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FADB-4843-462D-A66C-3BDB1C476F78}">
  <dimension ref="A1:K9"/>
  <sheetViews>
    <sheetView workbookViewId="0">
      <selection activeCell="K4" sqref="K4:K5"/>
    </sheetView>
  </sheetViews>
  <sheetFormatPr defaultRowHeight="14.4" x14ac:dyDescent="0.3"/>
  <sheetData>
    <row r="1" spans="1:11" x14ac:dyDescent="0.3">
      <c r="A1" t="s">
        <v>9</v>
      </c>
      <c r="B1" t="s">
        <v>18</v>
      </c>
      <c r="D1" t="s">
        <v>7</v>
      </c>
      <c r="E1" t="s">
        <v>19</v>
      </c>
      <c r="G1" t="s">
        <v>29</v>
      </c>
      <c r="H1" t="s">
        <v>30</v>
      </c>
      <c r="J1" t="s">
        <v>31</v>
      </c>
    </row>
    <row r="2" spans="1:11" x14ac:dyDescent="0.3">
      <c r="A2" t="s">
        <v>45</v>
      </c>
      <c r="B2" s="2"/>
      <c r="D2" s="4" t="s">
        <v>45</v>
      </c>
      <c r="G2" s="4" t="s">
        <v>45</v>
      </c>
      <c r="J2" s="4" t="s">
        <v>45</v>
      </c>
    </row>
    <row r="3" spans="1:11" x14ac:dyDescent="0.3">
      <c r="A3" t="s">
        <v>15</v>
      </c>
      <c r="B3" s="3">
        <v>0</v>
      </c>
      <c r="D3" s="4" t="s">
        <v>6</v>
      </c>
      <c r="E3" s="6">
        <v>0</v>
      </c>
      <c r="G3" t="s">
        <v>26</v>
      </c>
      <c r="H3">
        <v>0</v>
      </c>
      <c r="J3" t="s">
        <v>26</v>
      </c>
      <c r="K3">
        <v>0</v>
      </c>
    </row>
    <row r="4" spans="1:11" ht="17.25" customHeight="1" x14ac:dyDescent="0.3">
      <c r="A4" t="s">
        <v>10</v>
      </c>
      <c r="B4" s="12">
        <v>130000</v>
      </c>
      <c r="D4" s="5" t="s">
        <v>40</v>
      </c>
      <c r="E4" s="11">
        <v>440000</v>
      </c>
      <c r="G4" s="1" t="s">
        <v>25</v>
      </c>
      <c r="H4" s="12">
        <v>130000</v>
      </c>
      <c r="I4" s="7"/>
      <c r="J4" t="s">
        <v>32</v>
      </c>
      <c r="K4" s="12">
        <v>200000</v>
      </c>
    </row>
    <row r="5" spans="1:11" x14ac:dyDescent="0.3">
      <c r="A5" t="s">
        <v>11</v>
      </c>
      <c r="B5" s="12">
        <v>200000</v>
      </c>
      <c r="D5" s="5" t="s">
        <v>41</v>
      </c>
      <c r="E5" s="11">
        <v>600000</v>
      </c>
      <c r="G5" t="s">
        <v>27</v>
      </c>
      <c r="H5" s="12">
        <v>260000</v>
      </c>
      <c r="J5" t="s">
        <v>33</v>
      </c>
      <c r="K5" s="12">
        <v>800000</v>
      </c>
    </row>
    <row r="6" spans="1:11" x14ac:dyDescent="0.3">
      <c r="A6" t="s">
        <v>12</v>
      </c>
      <c r="B6" s="2">
        <v>400000</v>
      </c>
      <c r="D6" s="5" t="s">
        <v>42</v>
      </c>
      <c r="E6" s="11">
        <v>900000</v>
      </c>
      <c r="G6" t="s">
        <v>28</v>
      </c>
      <c r="H6" s="12">
        <v>140000</v>
      </c>
    </row>
    <row r="7" spans="1:11" x14ac:dyDescent="0.3">
      <c r="A7" t="s">
        <v>13</v>
      </c>
      <c r="B7" s="2">
        <v>600000</v>
      </c>
      <c r="D7" s="5" t="s">
        <v>43</v>
      </c>
      <c r="E7" s="11">
        <v>1200000</v>
      </c>
    </row>
    <row r="8" spans="1:11" x14ac:dyDescent="0.3">
      <c r="A8" t="s">
        <v>14</v>
      </c>
      <c r="B8" s="2">
        <v>800000</v>
      </c>
      <c r="D8" s="5" t="s">
        <v>44</v>
      </c>
      <c r="E8" s="11">
        <v>1600000</v>
      </c>
    </row>
    <row r="9" spans="1:11" x14ac:dyDescent="0.3">
      <c r="B9" s="2"/>
    </row>
  </sheetData>
  <protectedRanges>
    <protectedRange password="CF88" sqref="E4:E8" name="FIX részek"/>
    <protectedRange password="CF88" sqref="B4:B5" name="FIX részek_1"/>
    <protectedRange password="CF88" sqref="H4:H6" name="FIX részek_2"/>
  </protectedRange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HC2026 jellap</vt:lpstr>
      <vt:lpstr>legördülők</vt:lpstr>
      <vt:lpstr>HIRDETES</vt:lpstr>
      <vt:lpstr>'HC2026 jellap'!Nyomtatási_terület</vt:lpstr>
      <vt:lpstr>PREZI</vt:lpstr>
      <vt:lpstr>STAND</vt:lpstr>
      <vt:lpstr>SZPONZI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Molnárné Nagy Lívia</dc:creator>
  <cp:lastModifiedBy>János Szabó</cp:lastModifiedBy>
  <cp:lastPrinted>2026-04-28T06:27:30Z</cp:lastPrinted>
  <dcterms:created xsi:type="dcterms:W3CDTF">2024-07-17T10:22:11Z</dcterms:created>
  <dcterms:modified xsi:type="dcterms:W3CDTF">2026-04-28T07:30:15Z</dcterms:modified>
</cp:coreProperties>
</file>