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yarkemikusok-my.sharepoint.com/personal/szabojanos_magyarkemikusok_onmicrosoft_com/Documents/Dokumentumok/MKE_FO/2026konf/Hungarocoat/"/>
    </mc:Choice>
  </mc:AlternateContent>
  <xr:revisionPtr revIDLastSave="0" documentId="8_{2908F823-CEE6-4573-9E07-0BD89E60026C}" xr6:coauthVersionLast="47" xr6:coauthVersionMax="47" xr10:uidLastSave="{00000000-0000-0000-0000-000000000000}"/>
  <bookViews>
    <workbookView xWindow="-108" yWindow="-108" windowWidth="23256" windowHeight="12456" xr2:uid="{02B7A972-4A24-4676-8340-0B2773DF144B}"/>
  </bookViews>
  <sheets>
    <sheet name="HC2026_applform" sheetId="1" r:id="rId1"/>
    <sheet name="Lists" sheetId="2" state="hidden" r:id="rId2"/>
  </sheets>
  <definedNames>
    <definedName name="HIRDETES">Lists!$G$2:$G$6</definedName>
    <definedName name="_xlnm.Print_Area" localSheetId="0">HC2026_applform!$A$1:$J$51</definedName>
    <definedName name="PREZI">Lists!$A$2:$A$9</definedName>
    <definedName name="STAND">Lists!$D$2:$D$8</definedName>
    <definedName name="SZPONZI">Lists!$J$2:$J$5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42" i="1" l="1"/>
  <c r="H36" i="1"/>
  <c r="H11" i="1" l="1"/>
  <c r="H46" i="1" l="1"/>
</calcChain>
</file>

<file path=xl/sharedStrings.xml><?xml version="1.0" encoding="utf-8"?>
<sst xmlns="http://schemas.openxmlformats.org/spreadsheetml/2006/main" count="92" uniqueCount="58">
  <si>
    <t>STAND</t>
  </si>
  <si>
    <t>PREZI</t>
  </si>
  <si>
    <t>Érték</t>
  </si>
  <si>
    <t>érték</t>
  </si>
  <si>
    <t>HIRDETES</t>
  </si>
  <si>
    <t>ertek</t>
  </si>
  <si>
    <t>SZPONZI</t>
  </si>
  <si>
    <t>4 m2</t>
  </si>
  <si>
    <t>6 m2</t>
  </si>
  <si>
    <t>9 m2</t>
  </si>
  <si>
    <t>12 m2</t>
  </si>
  <si>
    <t>16 m2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</si>
  <si>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</si>
  <si>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</si>
  <si>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r>
      <t>m</t>
    </r>
    <r>
      <rPr>
        <vertAlign val="superscript"/>
        <sz val="1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/>
    </r>
  </si>
  <si>
    <t>Application form</t>
  </si>
  <si>
    <t>Company name:</t>
  </si>
  <si>
    <t>Address:</t>
  </si>
  <si>
    <t>Telephone:</t>
  </si>
  <si>
    <t>Contact person:</t>
  </si>
  <si>
    <t>Website</t>
  </si>
  <si>
    <t>Email:</t>
  </si>
  <si>
    <t>Applying as an exhibitor</t>
  </si>
  <si>
    <t>Ft+27%VAT/booth</t>
  </si>
  <si>
    <t>Applying for presentation</t>
  </si>
  <si>
    <t>Poster</t>
  </si>
  <si>
    <t>Lecture:</t>
  </si>
  <si>
    <t>Ft+27%VAT/lecture</t>
  </si>
  <si>
    <t>Poster:</t>
  </si>
  <si>
    <t>Ft+27%VAT/poster</t>
  </si>
  <si>
    <t>Booking a stand of at least 6 m2 area will entitle you to hold one lecture free.</t>
  </si>
  <si>
    <t>Speaker's name:</t>
  </si>
  <si>
    <t>Company:</t>
  </si>
  <si>
    <t>Lecture's title:</t>
  </si>
  <si>
    <t>I wish to advertise</t>
  </si>
  <si>
    <t>Ft+27%VAT</t>
  </si>
  <si>
    <t>The supporter’s logo will appear on the website and in the leaflet of the event program</t>
  </si>
  <si>
    <t>Full page advertisement in the program leaflet</t>
  </si>
  <si>
    <t>Applying as a sponsor</t>
  </si>
  <si>
    <t>SUM:</t>
  </si>
  <si>
    <t>I, the undersigned, declare that I understand the conditions of participation (www.hungarocoat.hu)</t>
  </si>
  <si>
    <t>Date:</t>
  </si>
  <si>
    <t>Signature:</t>
  </si>
  <si>
    <t>Please select</t>
  </si>
  <si>
    <t>No, thanks.</t>
  </si>
  <si>
    <t>Logo</t>
  </si>
  <si>
    <t>Coffee break</t>
  </si>
  <si>
    <t>Full page ads</t>
  </si>
  <si>
    <t>Reception party</t>
  </si>
  <si>
    <t>Half page ads</t>
  </si>
  <si>
    <t>Lecture (1 pc)</t>
  </si>
  <si>
    <t>Lectures (2 pcs)</t>
  </si>
  <si>
    <t>Lectures (3 pcs)</t>
  </si>
  <si>
    <t>Lectures (4 pcs)</t>
  </si>
  <si>
    <t>Coffee break support</t>
  </si>
  <si>
    <t>Support for the Reception Party</t>
  </si>
  <si>
    <t>Half page advertisement in the program leaflet</t>
  </si>
  <si>
    <t>14th International Exhibition and Conference on Paint Industry 2026 Nov 24-25. Budapest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</si>
</sst>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u val="double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3" fontId="0" fillId="2" borderId="2" xfId="0" applyNumberFormat="1" applyFill="1" applyBorder="1"/>
    <xf numFmtId="3" fontId="0" fillId="0" borderId="2" xfId="0" applyNumberFormat="1" applyBorder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0" xfId="0" applyNumberFormat="1" applyFont="1"/>
    <xf numFmtId="3" fontId="9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/>
    <xf numFmtId="0" fontId="0" fillId="0" borderId="7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right"/>
      <protection locked="0"/>
    </xf>
    <xf numFmtId="0" fontId="4" fillId="3" borderId="4" xfId="0" applyFont="1" applyFill="1" applyBorder="1" applyAlignment="1" applyProtection="1">
      <alignment horizontal="right"/>
      <protection locked="0"/>
    </xf>
    <xf numFmtId="0" fontId="4" fillId="3" borderId="5" xfId="0" applyFont="1" applyFill="1" applyBorder="1" applyAlignment="1" applyProtection="1">
      <alignment horizontal="right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3" borderId="7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0" fillId="0" borderId="7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</cellXfs>
  <cellStyles count="1">
    <cellStyle name="Normá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381138-656C-4610-A581-0D18C981C580}" name="Táblázat2" displayName="Táblázat2" ref="A1:B9" totalsRowShown="0">
  <autoFilter ref="A1:B9" xr:uid="{47381138-656C-4610-A581-0D18C981C580}"/>
  <tableColumns count="2">
    <tableColumn id="1" xr3:uid="{8E5ED54D-DB14-46A5-AD88-CB9E120FC333}" name="PREZI"/>
    <tableColumn id="2" xr3:uid="{10221CDD-828E-468A-AF4A-2B3EC58E17D9}" name="Érté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FE74-015C-4ABD-8487-B446FF9D2D9D}">
  <dimension ref="A1:J51"/>
  <sheetViews>
    <sheetView showGridLines="0" tabSelected="1" showRuler="0" view="pageBreakPreview" zoomScale="85" zoomScaleNormal="85" zoomScaleSheetLayoutView="85" zoomScalePageLayoutView="70" workbookViewId="0">
      <selection activeCell="E11" sqref="E11:G11"/>
    </sheetView>
  </sheetViews>
  <sheetFormatPr defaultColWidth="9.109375" defaultRowHeight="14.4" x14ac:dyDescent="0.3"/>
  <cols>
    <col min="1" max="1" width="3.88671875" customWidth="1"/>
    <col min="2" max="2" width="15.6640625" customWidth="1"/>
    <col min="3" max="3" width="3.6640625" customWidth="1"/>
    <col min="4" max="4" width="9.6640625" customWidth="1"/>
    <col min="5" max="5" width="14.109375" customWidth="1"/>
    <col min="6" max="6" width="9.5546875" customWidth="1"/>
    <col min="7" max="7" width="6.6640625" customWidth="1"/>
    <col min="8" max="8" width="13.44140625" customWidth="1"/>
    <col min="10" max="10" width="18.33203125" customWidth="1"/>
    <col min="11" max="11" width="3.5546875" customWidth="1"/>
  </cols>
  <sheetData>
    <row r="1" spans="1:10" x14ac:dyDescent="0.3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0" ht="18" customHeight="1" x14ac:dyDescent="0.3">
      <c r="A2" s="33"/>
      <c r="B2" s="35" t="s">
        <v>57</v>
      </c>
      <c r="C2" s="35"/>
      <c r="D2" s="35"/>
      <c r="E2" s="35"/>
      <c r="F2" s="35"/>
      <c r="G2" s="35"/>
      <c r="H2" s="35"/>
      <c r="I2" s="35"/>
      <c r="J2" s="35"/>
    </row>
    <row r="3" spans="1:10" ht="18" customHeight="1" x14ac:dyDescent="0.3">
      <c r="A3" s="33"/>
      <c r="B3" s="34" t="s">
        <v>15</v>
      </c>
      <c r="C3" s="34"/>
      <c r="D3" s="34"/>
      <c r="E3" s="34"/>
      <c r="F3" s="34"/>
      <c r="G3" s="34"/>
      <c r="H3" s="34"/>
      <c r="I3" s="34"/>
      <c r="J3" s="34"/>
    </row>
    <row r="4" spans="1:10" x14ac:dyDescent="0.3">
      <c r="A4" s="33"/>
    </row>
    <row r="5" spans="1:10" ht="15.6" x14ac:dyDescent="0.3">
      <c r="A5" s="33"/>
      <c r="B5" s="9" t="s">
        <v>16</v>
      </c>
      <c r="C5" s="29"/>
      <c r="D5" s="29"/>
      <c r="E5" s="29"/>
      <c r="F5" s="29"/>
      <c r="G5" s="29"/>
      <c r="H5" s="29"/>
      <c r="I5" s="29"/>
      <c r="J5" s="29"/>
    </row>
    <row r="6" spans="1:10" ht="15.6" x14ac:dyDescent="0.3">
      <c r="A6" s="33"/>
      <c r="B6" s="9" t="s">
        <v>17</v>
      </c>
      <c r="C6" s="30"/>
      <c r="D6" s="30"/>
      <c r="E6" s="30"/>
      <c r="F6" s="30"/>
      <c r="G6" s="30"/>
      <c r="H6" s="30"/>
      <c r="I6" s="30"/>
      <c r="J6" s="30"/>
    </row>
    <row r="7" spans="1:10" ht="15.6" x14ac:dyDescent="0.3">
      <c r="A7" s="33"/>
      <c r="B7" s="9" t="s">
        <v>18</v>
      </c>
      <c r="C7" s="29"/>
      <c r="D7" s="29"/>
      <c r="E7" s="29"/>
      <c r="F7" s="9" t="s">
        <v>20</v>
      </c>
      <c r="G7" s="31"/>
      <c r="H7" s="31"/>
      <c r="I7" s="31"/>
      <c r="J7" s="31"/>
    </row>
    <row r="8" spans="1:10" ht="15.6" x14ac:dyDescent="0.3">
      <c r="A8" s="33"/>
      <c r="B8" s="9" t="s">
        <v>19</v>
      </c>
      <c r="C8" s="37"/>
      <c r="D8" s="37"/>
      <c r="E8" s="37"/>
      <c r="F8" s="9" t="s">
        <v>21</v>
      </c>
      <c r="G8" s="37"/>
      <c r="H8" s="37"/>
      <c r="I8" s="37"/>
      <c r="J8" s="37"/>
    </row>
    <row r="9" spans="1:10" x14ac:dyDescent="0.3">
      <c r="A9" s="33"/>
      <c r="B9" s="33"/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0" ht="15.6" x14ac:dyDescent="0.3">
      <c r="A11" s="33"/>
      <c r="B11" s="28" t="s">
        <v>22</v>
      </c>
      <c r="C11" s="28"/>
      <c r="D11" s="28"/>
      <c r="E11" s="22" t="s">
        <v>10</v>
      </c>
      <c r="F11" s="23"/>
      <c r="G11" s="24"/>
      <c r="H11" s="10">
        <f>IF(E11="Nem kérek standot.",0,INDEX(Lists!D2:E8,MATCH(E11,STAND,0),2))</f>
        <v>1200000</v>
      </c>
      <c r="I11" s="36" t="s">
        <v>23</v>
      </c>
      <c r="J11" s="36"/>
    </row>
    <row r="12" spans="1:10" ht="16.2" x14ac:dyDescent="0.3">
      <c r="A12" s="33"/>
      <c r="B12" s="40">
        <v>4</v>
      </c>
      <c r="C12" s="40"/>
      <c r="D12" s="16" t="s">
        <v>12</v>
      </c>
      <c r="E12" s="13">
        <v>440000</v>
      </c>
      <c r="F12" t="s">
        <v>23</v>
      </c>
      <c r="G12" s="16"/>
      <c r="H12" s="18"/>
      <c r="I12" s="18"/>
      <c r="J12" s="18"/>
    </row>
    <row r="13" spans="1:10" ht="16.2" x14ac:dyDescent="0.3">
      <c r="A13" s="33"/>
      <c r="B13" s="41">
        <v>6</v>
      </c>
      <c r="C13" s="41"/>
      <c r="D13" s="16" t="s">
        <v>12</v>
      </c>
      <c r="E13" s="13">
        <v>600000</v>
      </c>
      <c r="F13" t="s">
        <v>23</v>
      </c>
      <c r="G13" s="16"/>
      <c r="H13" s="18"/>
      <c r="I13" s="18"/>
      <c r="J13" s="18"/>
    </row>
    <row r="14" spans="1:10" ht="16.2" x14ac:dyDescent="0.3">
      <c r="A14" s="33"/>
      <c r="B14" s="42">
        <v>9</v>
      </c>
      <c r="C14" s="42"/>
      <c r="D14" s="16" t="s">
        <v>12</v>
      </c>
      <c r="E14" s="13">
        <v>900000</v>
      </c>
      <c r="F14" t="s">
        <v>23</v>
      </c>
      <c r="G14" s="16"/>
      <c r="H14" s="18"/>
      <c r="I14" s="18"/>
      <c r="J14" s="18"/>
    </row>
    <row r="15" spans="1:10" ht="16.2" x14ac:dyDescent="0.3">
      <c r="A15" s="33"/>
      <c r="B15" s="42">
        <v>12</v>
      </c>
      <c r="C15" s="42"/>
      <c r="D15" s="16" t="s">
        <v>13</v>
      </c>
      <c r="E15" s="13">
        <v>1200000</v>
      </c>
      <c r="F15" t="s">
        <v>23</v>
      </c>
      <c r="G15" s="16"/>
      <c r="H15" s="18"/>
      <c r="I15" s="18"/>
      <c r="J15" s="18"/>
    </row>
    <row r="16" spans="1:10" ht="16.2" x14ac:dyDescent="0.3">
      <c r="A16" s="33"/>
      <c r="B16" s="42">
        <v>16</v>
      </c>
      <c r="C16" s="42"/>
      <c r="D16" s="16" t="s">
        <v>14</v>
      </c>
      <c r="E16" s="13">
        <v>1600000</v>
      </c>
      <c r="F16" t="s">
        <v>23</v>
      </c>
      <c r="G16" s="16"/>
      <c r="H16" s="18"/>
      <c r="I16" s="18"/>
      <c r="J16" s="18"/>
    </row>
    <row r="17" spans="1:10" x14ac:dyDescent="0.3">
      <c r="A17" s="33"/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15.6" x14ac:dyDescent="0.3">
      <c r="A18" s="33"/>
      <c r="B18" s="28" t="s">
        <v>24</v>
      </c>
      <c r="C18" s="28"/>
      <c r="D18" s="28"/>
      <c r="E18" s="22" t="s">
        <v>43</v>
      </c>
      <c r="F18" s="23"/>
      <c r="G18" s="24"/>
      <c r="H18" s="11">
        <f>IF(AND(MATCH(E11,STAND,0)&gt;3,MATCH(E18,PREZI,0)&gt;3),INDEX(Lists!A2:B9,MATCH(E18,PREZI,0),2)-200000,(IF(AND(MATCH(E11,STAND,0)&gt;3,MATCH(E18,PREZI,0)=3),INDEX(Lists!A2:B9,MATCH(E18,PREZI,0),2)-130000,INDEX(Lists!A2:B9,MATCH(E18,PREZI,0),2))))</f>
        <v>0</v>
      </c>
      <c r="I18" s="36" t="s">
        <v>27</v>
      </c>
      <c r="J18" s="36"/>
    </row>
    <row r="19" spans="1:10" ht="7.5" customHeight="1" x14ac:dyDescent="0.3">
      <c r="A19" s="33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3">
      <c r="A20" s="33"/>
      <c r="B20" s="33" t="s">
        <v>28</v>
      </c>
      <c r="C20" s="33"/>
      <c r="D20" s="33"/>
      <c r="E20" s="14">
        <v>130000</v>
      </c>
      <c r="F20" t="s">
        <v>29</v>
      </c>
    </row>
    <row r="21" spans="1:10" x14ac:dyDescent="0.3">
      <c r="A21" s="33"/>
      <c r="B21" s="33" t="s">
        <v>26</v>
      </c>
      <c r="C21" s="33"/>
      <c r="D21" s="33"/>
      <c r="E21" s="14">
        <v>200000</v>
      </c>
      <c r="F21" t="s">
        <v>27</v>
      </c>
    </row>
    <row r="22" spans="1:10" x14ac:dyDescent="0.3">
      <c r="A22" s="33"/>
      <c r="B22" s="19" t="s">
        <v>30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3">
      <c r="A23" s="33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3">
      <c r="A24" s="33"/>
      <c r="B24" t="s">
        <v>31</v>
      </c>
      <c r="C24" s="25"/>
      <c r="D24" s="25"/>
      <c r="E24" s="25"/>
      <c r="F24" t="s">
        <v>32</v>
      </c>
      <c r="G24" s="26"/>
      <c r="H24" s="26"/>
      <c r="I24" s="26"/>
      <c r="J24" s="26"/>
    </row>
    <row r="25" spans="1:10" x14ac:dyDescent="0.3">
      <c r="A25" s="33"/>
      <c r="B25" t="s">
        <v>33</v>
      </c>
      <c r="C25" s="20"/>
      <c r="D25" s="20"/>
      <c r="E25" s="20"/>
      <c r="F25" s="20"/>
      <c r="G25" s="20"/>
      <c r="H25" s="20"/>
      <c r="I25" s="20"/>
      <c r="J25" s="20"/>
    </row>
    <row r="26" spans="1:10" x14ac:dyDescent="0.3">
      <c r="A26" s="33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3">
      <c r="A27" s="33"/>
      <c r="B27" t="s">
        <v>31</v>
      </c>
      <c r="C27" s="25"/>
      <c r="D27" s="25"/>
      <c r="E27" s="25"/>
      <c r="F27" t="s">
        <v>32</v>
      </c>
      <c r="G27" s="26"/>
      <c r="H27" s="26"/>
      <c r="I27" s="26"/>
      <c r="J27" s="26"/>
    </row>
    <row r="28" spans="1:10" x14ac:dyDescent="0.3">
      <c r="A28" s="33"/>
      <c r="B28" t="s">
        <v>33</v>
      </c>
      <c r="C28" s="20"/>
      <c r="D28" s="20"/>
      <c r="E28" s="20"/>
      <c r="F28" s="20"/>
      <c r="G28" s="20"/>
      <c r="H28" s="20"/>
      <c r="I28" s="20"/>
      <c r="J28" s="20"/>
    </row>
    <row r="29" spans="1:10" x14ac:dyDescent="0.3">
      <c r="A29" s="33"/>
      <c r="B29" s="18"/>
      <c r="C29" s="32"/>
      <c r="D29" s="32"/>
      <c r="E29" s="32"/>
      <c r="F29" s="32"/>
      <c r="G29" s="32"/>
      <c r="H29" s="32"/>
      <c r="I29" s="32"/>
      <c r="J29" s="32"/>
    </row>
    <row r="30" spans="1:10" x14ac:dyDescent="0.3">
      <c r="A30" s="33"/>
      <c r="B30" t="s">
        <v>31</v>
      </c>
      <c r="C30" s="25"/>
      <c r="D30" s="25"/>
      <c r="E30" s="25"/>
      <c r="F30" t="s">
        <v>32</v>
      </c>
      <c r="G30" s="26"/>
      <c r="H30" s="26"/>
      <c r="I30" s="26"/>
      <c r="J30" s="26"/>
    </row>
    <row r="31" spans="1:10" x14ac:dyDescent="0.3">
      <c r="A31" s="33"/>
      <c r="B31" t="s">
        <v>33</v>
      </c>
      <c r="C31" s="20"/>
      <c r="D31" s="20"/>
      <c r="E31" s="20"/>
      <c r="F31" s="20"/>
      <c r="G31" s="20"/>
      <c r="H31" s="20"/>
      <c r="I31" s="20"/>
      <c r="J31" s="20"/>
    </row>
    <row r="32" spans="1:10" x14ac:dyDescent="0.3">
      <c r="A32" s="33"/>
      <c r="B32" s="18"/>
      <c r="C32" s="32"/>
      <c r="D32" s="32"/>
      <c r="E32" s="32"/>
      <c r="F32" s="32"/>
      <c r="G32" s="32"/>
      <c r="H32" s="32"/>
      <c r="I32" s="32"/>
      <c r="J32" s="32"/>
    </row>
    <row r="33" spans="1:10" x14ac:dyDescent="0.3">
      <c r="A33" s="33"/>
      <c r="B33" t="s">
        <v>31</v>
      </c>
      <c r="C33" s="25"/>
      <c r="D33" s="25"/>
      <c r="E33" s="25"/>
      <c r="F33" t="s">
        <v>32</v>
      </c>
      <c r="G33" s="26"/>
      <c r="H33" s="26"/>
      <c r="I33" s="26"/>
      <c r="J33" s="26"/>
    </row>
    <row r="34" spans="1:10" x14ac:dyDescent="0.3">
      <c r="A34" s="33"/>
      <c r="B34" t="s">
        <v>33</v>
      </c>
      <c r="C34" s="20"/>
      <c r="D34" s="20"/>
      <c r="E34" s="20"/>
      <c r="F34" s="20"/>
      <c r="G34" s="20"/>
      <c r="H34" s="20"/>
      <c r="I34" s="20"/>
      <c r="J34" s="20"/>
    </row>
    <row r="35" spans="1:10" x14ac:dyDescent="0.3">
      <c r="A35" s="33"/>
      <c r="B35" s="18"/>
      <c r="C35" s="32"/>
      <c r="D35" s="32"/>
      <c r="E35" s="32"/>
      <c r="F35" s="32"/>
      <c r="G35" s="32"/>
      <c r="H35" s="32"/>
      <c r="I35" s="32"/>
      <c r="J35" s="32"/>
    </row>
    <row r="36" spans="1:10" ht="15.6" x14ac:dyDescent="0.3">
      <c r="A36" s="33"/>
      <c r="B36" s="28" t="s">
        <v>34</v>
      </c>
      <c r="C36" s="28"/>
      <c r="D36" s="28"/>
      <c r="E36" s="22" t="s">
        <v>43</v>
      </c>
      <c r="F36" s="23"/>
      <c r="G36" s="24"/>
      <c r="H36" s="10">
        <f>INDEX(Lists!G2:H6,MATCH(E36,HIRDETES,0),2)</f>
        <v>0</v>
      </c>
      <c r="I36" s="36" t="s">
        <v>35</v>
      </c>
      <c r="J36" s="36"/>
    </row>
    <row r="37" spans="1:10" ht="9" customHeight="1" x14ac:dyDescent="0.3">
      <c r="A37" s="33"/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28.5" customHeight="1" x14ac:dyDescent="0.3">
      <c r="A38" s="33"/>
      <c r="B38" s="27" t="s">
        <v>36</v>
      </c>
      <c r="C38" s="27"/>
      <c r="D38" s="27"/>
      <c r="E38" s="27"/>
      <c r="F38" s="14">
        <v>130000</v>
      </c>
      <c r="G38" s="19" t="s">
        <v>35</v>
      </c>
      <c r="H38" s="19"/>
      <c r="I38" s="19"/>
      <c r="J38" s="19"/>
    </row>
    <row r="39" spans="1:10" x14ac:dyDescent="0.3">
      <c r="A39" s="33"/>
      <c r="B39" s="19" t="s">
        <v>37</v>
      </c>
      <c r="C39" s="19"/>
      <c r="D39" s="19"/>
      <c r="E39" s="19"/>
      <c r="F39" s="14">
        <v>260000</v>
      </c>
      <c r="G39" s="19" t="s">
        <v>35</v>
      </c>
      <c r="H39" s="19"/>
      <c r="I39" s="19"/>
      <c r="J39" s="19"/>
    </row>
    <row r="40" spans="1:10" x14ac:dyDescent="0.3">
      <c r="A40" s="33"/>
      <c r="B40" s="19" t="s">
        <v>56</v>
      </c>
      <c r="C40" s="19"/>
      <c r="D40" s="19"/>
      <c r="E40" s="19"/>
      <c r="F40" s="14">
        <v>140000</v>
      </c>
      <c r="G40" s="19" t="s">
        <v>35</v>
      </c>
      <c r="H40" s="19"/>
      <c r="I40" s="19"/>
      <c r="J40" s="19"/>
    </row>
    <row r="41" spans="1:10" x14ac:dyDescent="0.3">
      <c r="A41" s="33"/>
      <c r="B41" s="18"/>
      <c r="C41" s="18"/>
      <c r="D41" s="18"/>
      <c r="E41" s="18"/>
      <c r="F41" s="18"/>
      <c r="G41" s="18"/>
      <c r="H41" s="18"/>
      <c r="I41" s="18"/>
      <c r="J41" s="18"/>
    </row>
    <row r="42" spans="1:10" ht="15.6" x14ac:dyDescent="0.3">
      <c r="A42" s="33"/>
      <c r="B42" s="28" t="s">
        <v>38</v>
      </c>
      <c r="C42" s="28"/>
      <c r="D42" s="28"/>
      <c r="E42" s="22" t="s">
        <v>43</v>
      </c>
      <c r="F42" s="23"/>
      <c r="G42" s="24"/>
      <c r="H42" s="10">
        <f>INDEX(Lists!J2:K5,MATCH(E42,SZPONZI,0),2)</f>
        <v>0</v>
      </c>
      <c r="I42" s="36" t="s">
        <v>35</v>
      </c>
      <c r="J42" s="36"/>
    </row>
    <row r="43" spans="1:10" x14ac:dyDescent="0.3">
      <c r="A43" s="33"/>
      <c r="B43" s="19" t="s">
        <v>54</v>
      </c>
      <c r="C43" s="19"/>
      <c r="D43" s="19"/>
      <c r="E43" s="19"/>
      <c r="F43" s="14">
        <v>200000</v>
      </c>
      <c r="G43" s="19" t="s">
        <v>35</v>
      </c>
      <c r="H43" s="19"/>
      <c r="I43" s="19"/>
      <c r="J43" s="19"/>
    </row>
    <row r="44" spans="1:10" x14ac:dyDescent="0.3">
      <c r="A44" s="33"/>
      <c r="B44" s="19" t="s">
        <v>55</v>
      </c>
      <c r="C44" s="19"/>
      <c r="D44" s="19"/>
      <c r="E44" s="19"/>
      <c r="F44" s="14">
        <v>800000</v>
      </c>
      <c r="G44" s="19" t="s">
        <v>35</v>
      </c>
      <c r="H44" s="19"/>
      <c r="I44" s="19"/>
      <c r="J44" s="19"/>
    </row>
    <row r="45" spans="1:10" x14ac:dyDescent="0.3">
      <c r="A45" s="33"/>
      <c r="B45" s="18"/>
      <c r="C45" s="18"/>
      <c r="D45" s="18"/>
      <c r="E45" s="18"/>
      <c r="F45" s="18"/>
      <c r="G45" s="18"/>
      <c r="H45" s="18"/>
      <c r="I45" s="18"/>
      <c r="J45" s="18"/>
    </row>
    <row r="46" spans="1:10" ht="15.6" x14ac:dyDescent="0.3">
      <c r="A46" s="33"/>
      <c r="B46" s="38" t="s">
        <v>39</v>
      </c>
      <c r="C46" s="38"/>
      <c r="D46" s="38"/>
      <c r="E46" s="38"/>
      <c r="F46" s="38"/>
      <c r="G46" s="38"/>
      <c r="H46" s="12">
        <f>SUM(H11+H18+H36+H42)</f>
        <v>1200000</v>
      </c>
      <c r="I46" s="36" t="s">
        <v>35</v>
      </c>
      <c r="J46" s="36"/>
    </row>
    <row r="47" spans="1:10" ht="4.5" customHeight="1" x14ac:dyDescent="0.3">
      <c r="A47" s="33"/>
    </row>
    <row r="48" spans="1:10" x14ac:dyDescent="0.3">
      <c r="A48" s="33"/>
      <c r="B48" t="s">
        <v>40</v>
      </c>
    </row>
    <row r="49" spans="1:10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10" x14ac:dyDescent="0.3">
      <c r="A50" s="33"/>
      <c r="B50" s="15" t="s">
        <v>41</v>
      </c>
      <c r="C50" s="21"/>
      <c r="D50" s="21"/>
      <c r="E50" s="15" t="s">
        <v>42</v>
      </c>
      <c r="F50" s="21"/>
      <c r="G50" s="21"/>
      <c r="H50" s="21"/>
      <c r="I50" s="21"/>
      <c r="J50" s="21"/>
    </row>
    <row r="51" spans="1:10" x14ac:dyDescent="0.3">
      <c r="D51" s="17"/>
    </row>
  </sheetData>
  <sheetProtection password="CD23" sheet="1" selectLockedCells="1"/>
  <protectedRanges>
    <protectedRange password="CF88" sqref="B3:J3 A5:B10 F7:F8 C9:J10 H11:J11 A17:J17 A18:D18 A19:J23 F24 A36:D36 H36:J36 A11:A16 D11:D16 B11:C11 B12:B16 E12:J16 H18:J18 F27 F30 F33 A24:B35 A37:J41 I42:J42 I46:J46 G43:J44 A1:A4 B1:J2" name="FIX részek"/>
  </protectedRanges>
  <mergeCells count="68">
    <mergeCell ref="I42:J42"/>
    <mergeCell ref="G38:J38"/>
    <mergeCell ref="G39:J39"/>
    <mergeCell ref="G40:J40"/>
    <mergeCell ref="B41:J41"/>
    <mergeCell ref="B42:D42"/>
    <mergeCell ref="B39:E39"/>
    <mergeCell ref="B40:E40"/>
    <mergeCell ref="I46:J46"/>
    <mergeCell ref="B46:G46"/>
    <mergeCell ref="A1:A50"/>
    <mergeCell ref="B1:J1"/>
    <mergeCell ref="B9:J10"/>
    <mergeCell ref="B11:D11"/>
    <mergeCell ref="I11:J11"/>
    <mergeCell ref="B12:C12"/>
    <mergeCell ref="B13:C13"/>
    <mergeCell ref="B14:C14"/>
    <mergeCell ref="B15:C15"/>
    <mergeCell ref="B16:C16"/>
    <mergeCell ref="B17:J17"/>
    <mergeCell ref="H12:J16"/>
    <mergeCell ref="B49:I49"/>
    <mergeCell ref="I18:J18"/>
    <mergeCell ref="B3:J3"/>
    <mergeCell ref="B2:J2"/>
    <mergeCell ref="I36:J36"/>
    <mergeCell ref="C34:J34"/>
    <mergeCell ref="C8:E8"/>
    <mergeCell ref="G8:J8"/>
    <mergeCell ref="B23:J23"/>
    <mergeCell ref="B26:J26"/>
    <mergeCell ref="B29:J29"/>
    <mergeCell ref="B32:J32"/>
    <mergeCell ref="B21:D21"/>
    <mergeCell ref="B22:J22"/>
    <mergeCell ref="G44:J44"/>
    <mergeCell ref="C5:J5"/>
    <mergeCell ref="C6:J6"/>
    <mergeCell ref="C7:E7"/>
    <mergeCell ref="G7:J7"/>
    <mergeCell ref="C27:E27"/>
    <mergeCell ref="G27:J27"/>
    <mergeCell ref="E11:G11"/>
    <mergeCell ref="E18:G18"/>
    <mergeCell ref="C24:E24"/>
    <mergeCell ref="C25:J25"/>
    <mergeCell ref="G24:J24"/>
    <mergeCell ref="B35:J35"/>
    <mergeCell ref="B20:D20"/>
    <mergeCell ref="B18:D18"/>
    <mergeCell ref="B19:J19"/>
    <mergeCell ref="B45:J45"/>
    <mergeCell ref="B43:E43"/>
    <mergeCell ref="B44:E44"/>
    <mergeCell ref="C28:J28"/>
    <mergeCell ref="C50:D50"/>
    <mergeCell ref="F50:J50"/>
    <mergeCell ref="E36:G36"/>
    <mergeCell ref="E42:G42"/>
    <mergeCell ref="C30:E30"/>
    <mergeCell ref="G30:J30"/>
    <mergeCell ref="C31:J31"/>
    <mergeCell ref="C33:E33"/>
    <mergeCell ref="G33:J33"/>
    <mergeCell ref="G43:J43"/>
    <mergeCell ref="B38:E38"/>
    <mergeCell ref="B36:D36"/>
  </mergeCells>
  <dataValidations count="4">
    <dataValidation type="list" allowBlank="1" showInputMessage="1" showErrorMessage="1" sqref="E11:G11" xr:uid="{A0560420-73BC-4467-929F-A188B1E386D1}">
      <formula1>STAND</formula1>
    </dataValidation>
    <dataValidation type="list" allowBlank="1" showInputMessage="1" showErrorMessage="1" sqref="E18:G18" xr:uid="{36BBAF32-9824-4260-A35E-BE3FC2059890}">
      <formula1>PREZI</formula1>
    </dataValidation>
    <dataValidation type="list" allowBlank="1" showInputMessage="1" showErrorMessage="1" sqref="E36:G36" xr:uid="{DC71C7E4-A35C-456D-A301-782EB76796FB}">
      <formula1>HIRDETES</formula1>
    </dataValidation>
    <dataValidation type="list" allowBlank="1" showInputMessage="1" showErrorMessage="1" sqref="E42:G42" xr:uid="{4A6BF4AB-4230-4362-A2AF-3CD1157ACABA}">
      <formula1>SZPONZI</formula1>
    </dataValidation>
  </dataValidations>
  <pageMargins left="0.35433070866141736" right="0.31496062992125984" top="0.74803149606299213" bottom="0.74803149606299213" header="0" footer="0.31496062992125984"/>
  <pageSetup paperSize="9" scale="91" orientation="portrait" r:id="rId1"/>
  <headerFooter alignWithMargins="0">
    <oddHeader>&amp;L&amp;G&amp;C&amp;G&amp;R&amp;G</oddHeader>
    <oddFooter>&amp;C&amp;"-,Félkövér"&amp;K000000&amp;G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FADB-4843-462D-A66C-3BDB1C476F78}">
  <dimension ref="A1:K9"/>
  <sheetViews>
    <sheetView workbookViewId="0">
      <selection activeCell="J22" sqref="J22"/>
    </sheetView>
  </sheetViews>
  <sheetFormatPr defaultRowHeight="14.4" x14ac:dyDescent="0.3"/>
  <sheetData>
    <row r="1" spans="1:11" x14ac:dyDescent="0.3">
      <c r="A1" t="s">
        <v>1</v>
      </c>
      <c r="B1" t="s">
        <v>2</v>
      </c>
      <c r="D1" t="s">
        <v>0</v>
      </c>
      <c r="E1" t="s">
        <v>3</v>
      </c>
      <c r="G1" t="s">
        <v>4</v>
      </c>
      <c r="H1" t="s">
        <v>5</v>
      </c>
      <c r="J1" t="s">
        <v>6</v>
      </c>
    </row>
    <row r="2" spans="1:11" x14ac:dyDescent="0.3">
      <c r="A2" t="s">
        <v>43</v>
      </c>
      <c r="B2" s="2"/>
      <c r="D2" s="4" t="s">
        <v>43</v>
      </c>
      <c r="G2" s="4" t="s">
        <v>43</v>
      </c>
      <c r="J2" s="4" t="s">
        <v>43</v>
      </c>
    </row>
    <row r="3" spans="1:11" x14ac:dyDescent="0.3">
      <c r="A3" t="s">
        <v>44</v>
      </c>
      <c r="B3" s="3">
        <v>0</v>
      </c>
      <c r="D3" s="4" t="s">
        <v>44</v>
      </c>
      <c r="E3" s="6">
        <v>0</v>
      </c>
      <c r="G3" t="s">
        <v>44</v>
      </c>
      <c r="H3">
        <v>0</v>
      </c>
      <c r="J3" t="s">
        <v>44</v>
      </c>
      <c r="K3">
        <v>0</v>
      </c>
    </row>
    <row r="4" spans="1:11" ht="17.25" customHeight="1" x14ac:dyDescent="0.3">
      <c r="A4" t="s">
        <v>25</v>
      </c>
      <c r="B4" s="2">
        <v>130000</v>
      </c>
      <c r="D4" s="5" t="s">
        <v>7</v>
      </c>
      <c r="E4" s="7">
        <v>440000</v>
      </c>
      <c r="G4" s="1" t="s">
        <v>45</v>
      </c>
      <c r="H4" s="2">
        <v>130000</v>
      </c>
      <c r="I4" s="8"/>
      <c r="J4" t="s">
        <v>46</v>
      </c>
      <c r="K4" s="2">
        <v>200000</v>
      </c>
    </row>
    <row r="5" spans="1:11" x14ac:dyDescent="0.3">
      <c r="A5" t="s">
        <v>50</v>
      </c>
      <c r="B5" s="2">
        <v>200000</v>
      </c>
      <c r="D5" s="5" t="s">
        <v>8</v>
      </c>
      <c r="E5" s="6">
        <v>600000</v>
      </c>
      <c r="G5" t="s">
        <v>47</v>
      </c>
      <c r="H5" s="2">
        <v>260000</v>
      </c>
      <c r="J5" t="s">
        <v>48</v>
      </c>
      <c r="K5" s="2">
        <v>800000</v>
      </c>
    </row>
    <row r="6" spans="1:11" x14ac:dyDescent="0.3">
      <c r="A6" t="s">
        <v>51</v>
      </c>
      <c r="B6" s="2">
        <v>400000</v>
      </c>
      <c r="D6" s="5" t="s">
        <v>9</v>
      </c>
      <c r="E6" s="7">
        <v>900000</v>
      </c>
      <c r="G6" t="s">
        <v>49</v>
      </c>
      <c r="H6" s="2">
        <v>140000</v>
      </c>
    </row>
    <row r="7" spans="1:11" x14ac:dyDescent="0.3">
      <c r="A7" t="s">
        <v>52</v>
      </c>
      <c r="B7" s="2">
        <v>600000</v>
      </c>
      <c r="D7" s="5" t="s">
        <v>10</v>
      </c>
      <c r="E7" s="7">
        <v>1200000</v>
      </c>
    </row>
    <row r="8" spans="1:11" x14ac:dyDescent="0.3">
      <c r="A8" t="s">
        <v>53</v>
      </c>
      <c r="B8" s="2">
        <v>800000</v>
      </c>
      <c r="D8" s="5" t="s">
        <v>11</v>
      </c>
      <c r="E8" s="6">
        <v>1600000</v>
      </c>
    </row>
    <row r="9" spans="1:11" x14ac:dyDescent="0.3">
      <c r="B9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5</vt:i4>
      </vt:variant>
    </vt:vector>
  </HeadingPairs>
  <TitlesOfParts>
    <vt:vector size="7" baseType="lpstr">
      <vt:lpstr>HC2026_applform</vt:lpstr>
      <vt:lpstr>Lists</vt:lpstr>
      <vt:lpstr>HIRDETES</vt:lpstr>
      <vt:lpstr>HC2026_applform!Nyomtatási_terület</vt:lpstr>
      <vt:lpstr>PREZI</vt:lpstr>
      <vt:lpstr>STAND</vt:lpstr>
      <vt:lpstr>SZPONZI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Molnárné Nagy Lívia</dc:creator>
  <cp:lastModifiedBy>János Szabó</cp:lastModifiedBy>
  <cp:lastPrinted>2026-04-28T06:22:38Z</cp:lastPrinted>
  <dcterms:created xsi:type="dcterms:W3CDTF">2024-07-17T10:22:11Z</dcterms:created>
  <dcterms:modified xsi:type="dcterms:W3CDTF">2026-04-28T07:31:15Z</dcterms:modified>
</cp:coreProperties>
</file>