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magyarkemikusok-my.sharepoint.com/personal/szabojanos_magyarkemikusok_onmicrosoft_com/Documents/Dokumentumok/MKE_FO/2025 konf/Analitikai Szimpózium és EXPO/Feltételek/"/>
    </mc:Choice>
  </mc:AlternateContent>
  <xr:revisionPtr revIDLastSave="0" documentId="14_{BAA47063-5D05-4EF1-8FBC-368665E3F5F3}" xr6:coauthVersionLast="47" xr6:coauthVersionMax="47" xr10:uidLastSave="{00000000-0000-0000-0000-000000000000}"/>
  <bookViews>
    <workbookView xWindow="-104" yWindow="-104" windowWidth="22326" windowHeight="11947" xr2:uid="{00000000-000D-0000-FFFF-FFFF00000000}"/>
  </bookViews>
  <sheets>
    <sheet name="EXPO application" sheetId="2" r:id="rId1"/>
    <sheet name="legördülők" sheetId="4" state="hidden" r:id="rId2"/>
  </sheets>
  <definedNames>
    <definedName name="HIRDETES">legördülők!$G$2:$G$6</definedName>
    <definedName name="PREZI">legördülők!$A$2:$A$8</definedName>
    <definedName name="STAND">legördülők!$D$2:$D$8</definedName>
    <definedName name="SZPONZI">legördülők!$J$2:$J$5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ReigQfxOz3GKkMDsO7E6CYZq5xU85bO/kISugOdkxNU="/>
    </ext>
  </extLst>
</workbook>
</file>

<file path=xl/calcChain.xml><?xml version="1.0" encoding="utf-8"?>
<calcChain xmlns="http://schemas.openxmlformats.org/spreadsheetml/2006/main">
  <c r="I17" i="2" l="1"/>
  <c r="H19" i="2"/>
  <c r="H11" i="2"/>
  <c r="H17" i="2" s="1"/>
  <c r="H43" i="2" l="1"/>
  <c r="H37" i="2" a="1"/>
  <c r="H37" i="2" s="1"/>
  <c r="H47" i="2" l="1"/>
</calcChain>
</file>

<file path=xl/sharedStrings.xml><?xml version="1.0" encoding="utf-8"?>
<sst xmlns="http://schemas.openxmlformats.org/spreadsheetml/2006/main" count="93" uniqueCount="59">
  <si>
    <t>Email:</t>
  </si>
  <si>
    <t>6 m2</t>
  </si>
  <si>
    <r>
      <rPr>
        <sz val="11"/>
        <color theme="1"/>
        <rFont val="Calibri"/>
      </rPr>
      <t>m</t>
    </r>
    <r>
      <rPr>
        <vertAlign val="superscript"/>
        <sz val="11"/>
        <color theme="1"/>
        <rFont val="Calibri"/>
      </rPr>
      <t>2</t>
    </r>
  </si>
  <si>
    <r>
      <rPr>
        <sz val="11"/>
        <color theme="1"/>
        <rFont val="Calibri"/>
      </rPr>
      <t>m</t>
    </r>
    <r>
      <rPr>
        <vertAlign val="superscript"/>
        <sz val="11"/>
        <color theme="1"/>
        <rFont val="Calibri"/>
      </rPr>
      <t>2</t>
    </r>
  </si>
  <si>
    <r>
      <rPr>
        <sz val="11"/>
        <color theme="1"/>
        <rFont val="Calibri"/>
      </rPr>
      <t>m</t>
    </r>
    <r>
      <rPr>
        <vertAlign val="superscript"/>
        <sz val="11"/>
        <color theme="1"/>
        <rFont val="Calibri"/>
      </rPr>
      <t>2</t>
    </r>
  </si>
  <si>
    <t>PREZI</t>
  </si>
  <si>
    <t>Érték</t>
  </si>
  <si>
    <t>STAND</t>
  </si>
  <si>
    <t>érték</t>
  </si>
  <si>
    <t>HIRDETES</t>
  </si>
  <si>
    <t>SZPONZI</t>
  </si>
  <si>
    <t>4 m2</t>
  </si>
  <si>
    <t>9 m2</t>
  </si>
  <si>
    <t>12 m2</t>
  </si>
  <si>
    <t>16 m2</t>
  </si>
  <si>
    <t>értek</t>
  </si>
  <si>
    <t xml:space="preserve">Labortech EXPO and Analitical Meeting február 10-11. 2026. Budapest </t>
  </si>
  <si>
    <t>Application form</t>
  </si>
  <si>
    <t>PLEASE SAVE THIS FILE BEFORE FILLING!</t>
  </si>
  <si>
    <t>Company Name</t>
  </si>
  <si>
    <t>Address</t>
  </si>
  <si>
    <t>Mobile</t>
  </si>
  <si>
    <t>Conact person</t>
  </si>
  <si>
    <t>Website:</t>
  </si>
  <si>
    <t>Applying as an exhibitor</t>
  </si>
  <si>
    <t xml:space="preserve">         EUR/stand</t>
  </si>
  <si>
    <t>EUR/stand</t>
  </si>
  <si>
    <t>Please select</t>
  </si>
  <si>
    <t>No, thanks.</t>
  </si>
  <si>
    <t>Poster</t>
  </si>
  <si>
    <t>Lectures (2 pcs)</t>
  </si>
  <si>
    <t>Lectures (3 pcs)</t>
  </si>
  <si>
    <t>Lectures (4 pcs)</t>
  </si>
  <si>
    <t>Lecture 1pcs</t>
  </si>
  <si>
    <t>Logo appearing</t>
  </si>
  <si>
    <t>Full page advertisement</t>
  </si>
  <si>
    <t>Half page advertisement</t>
  </si>
  <si>
    <t>Coffee break sponsorship</t>
  </si>
  <si>
    <t>Sponsor for the Lunch</t>
  </si>
  <si>
    <t>EUR</t>
  </si>
  <si>
    <t>Applying for presentation</t>
  </si>
  <si>
    <t>Poster:</t>
  </si>
  <si>
    <t>Lecture:</t>
  </si>
  <si>
    <t>Booking a stand of at least 6 m2 area will entitle you to hold one lecture free.</t>
  </si>
  <si>
    <t>Speaker's name:</t>
  </si>
  <si>
    <t>Lecture's title:</t>
  </si>
  <si>
    <t>Company:</t>
  </si>
  <si>
    <t>I wish to advertise</t>
  </si>
  <si>
    <t>The supporter’s logo will appear on the website and in the leaflet of the event program</t>
  </si>
  <si>
    <t>Full page advertisement in the program leaflet</t>
  </si>
  <si>
    <t>Half page advertisement in the program leaflet</t>
  </si>
  <si>
    <t>Sponsor for the Reception Party</t>
  </si>
  <si>
    <t>Applying as a sponsor</t>
  </si>
  <si>
    <t>SUM:</t>
  </si>
  <si>
    <t>EUR/presentation</t>
  </si>
  <si>
    <t xml:space="preserve">Before december 1. 2025 5% discount from the stand fee! </t>
  </si>
  <si>
    <t>I, the undersigned, declare that I understand the conditions of participation (www.analitikaiexpo.mke.org.hu)</t>
  </si>
  <si>
    <t>Date:</t>
  </si>
  <si>
    <t>Signature: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</si>
</sst>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.0"/>
    <numFmt numFmtId="165" formatCode="[$-409]mmmm\ d\,\ yyyy;@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2"/>
      <color theme="1"/>
      <name val="Calibri"/>
    </font>
    <font>
      <b/>
      <u/>
      <sz val="12"/>
      <color theme="1"/>
      <name val="Calibri"/>
    </font>
    <font>
      <b/>
      <u/>
      <sz val="12"/>
      <color rgb="FFFF0000"/>
      <name val="Calibri"/>
    </font>
    <font>
      <sz val="12"/>
      <color theme="1"/>
      <name val="Calibri"/>
    </font>
    <font>
      <sz val="11"/>
      <name val="Calibri"/>
    </font>
    <font>
      <b/>
      <u/>
      <sz val="12"/>
      <color theme="1"/>
      <name val="Calibri"/>
    </font>
    <font>
      <vertAlign val="superscript"/>
      <sz val="11"/>
      <color theme="1"/>
      <name val="Calibri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2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E2F3"/>
        <bgColor rgb="FFD9E2F3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thin">
        <color rgb="FF8EAADB"/>
      </left>
      <right/>
      <top style="thin">
        <color rgb="FF8EAADB"/>
      </top>
      <bottom style="thin">
        <color rgb="FF8EAADB"/>
      </bottom>
      <diagonal/>
    </border>
    <border>
      <left/>
      <right style="thin">
        <color rgb="FF8EAADB"/>
      </right>
      <top style="thin">
        <color rgb="FF8EAADB"/>
      </top>
      <bottom style="thin">
        <color rgb="FF8EAADB"/>
      </bottom>
      <diagonal/>
    </border>
    <border>
      <left style="thin">
        <color rgb="FF8EAADB"/>
      </left>
      <right/>
      <top style="thin">
        <color rgb="FF8EAADB"/>
      </top>
      <bottom style="thin">
        <color rgb="FF8EAAD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3" fontId="2" fillId="0" borderId="0" xfId="0" applyNumberFormat="1" applyFont="1"/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3" fontId="1" fillId="0" borderId="0" xfId="0" applyNumberFormat="1" applyFont="1"/>
    <xf numFmtId="0" fontId="1" fillId="2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1" fillId="0" borderId="9" xfId="0" applyFont="1" applyBorder="1"/>
    <xf numFmtId="3" fontId="7" fillId="0" borderId="0" xfId="0" applyNumberFormat="1" applyFont="1"/>
    <xf numFmtId="0" fontId="1" fillId="3" borderId="10" xfId="0" applyFont="1" applyFill="1" applyBorder="1"/>
    <xf numFmtId="164" fontId="1" fillId="0" borderId="0" xfId="0" applyNumberFormat="1" applyFont="1"/>
    <xf numFmtId="3" fontId="1" fillId="3" borderId="11" xfId="0" applyNumberFormat="1" applyFont="1" applyFill="1" applyBorder="1"/>
    <xf numFmtId="0" fontId="1" fillId="0" borderId="12" xfId="0" applyFont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5" fillId="0" borderId="13" xfId="0" applyFont="1" applyBorder="1" applyAlignment="1">
      <alignment vertical="center"/>
    </xf>
    <xf numFmtId="0" fontId="10" fillId="0" borderId="0" xfId="0" applyFont="1"/>
    <xf numFmtId="3" fontId="14" fillId="0" borderId="0" xfId="0" applyNumberFormat="1" applyFont="1"/>
    <xf numFmtId="0" fontId="9" fillId="0" borderId="0" xfId="0" applyFont="1"/>
    <xf numFmtId="0" fontId="1" fillId="0" borderId="0" xfId="0" applyFont="1" applyAlignment="1">
      <alignment horizontal="left"/>
    </xf>
    <xf numFmtId="0" fontId="0" fillId="0" borderId="0" xfId="0"/>
    <xf numFmtId="0" fontId="9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2" borderId="1" xfId="0" applyFont="1" applyFill="1" applyBorder="1" applyAlignment="1">
      <alignment horizontal="right"/>
    </xf>
    <xf numFmtId="0" fontId="6" fillId="0" borderId="2" xfId="0" applyFont="1" applyBorder="1"/>
    <xf numFmtId="0" fontId="6" fillId="0" borderId="3" xfId="0" applyFont="1" applyBorder="1"/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4" xfId="0" applyFont="1" applyBorder="1"/>
    <xf numFmtId="0" fontId="5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right"/>
    </xf>
    <xf numFmtId="165" fontId="1" fillId="2" borderId="6" xfId="0" applyNumberFormat="1" applyFont="1" applyFill="1" applyBorder="1" applyAlignment="1">
      <alignment horizontal="center"/>
    </xf>
    <xf numFmtId="165" fontId="6" fillId="0" borderId="7" xfId="0" applyNumberFormat="1" applyFont="1" applyBorder="1"/>
    <xf numFmtId="0" fontId="1" fillId="2" borderId="6" xfId="0" applyFont="1" applyFill="1" applyBorder="1" applyAlignment="1">
      <alignment horizontal="center"/>
    </xf>
    <xf numFmtId="0" fontId="6" fillId="0" borderId="8" xfId="0" applyFont="1" applyBorder="1"/>
    <xf numFmtId="0" fontId="6" fillId="0" borderId="7" xfId="0" applyFont="1" applyBorder="1"/>
    <xf numFmtId="0" fontId="1" fillId="2" borderId="1" xfId="0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11" fillId="0" borderId="0" xfId="0" applyFont="1"/>
    <xf numFmtId="0" fontId="1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" fillId="0" borderId="0" xfId="0" applyFont="1"/>
    <xf numFmtId="0" fontId="12" fillId="2" borderId="1" xfId="0" applyFont="1" applyFill="1" applyBorder="1" applyAlignment="1">
      <alignment horizontal="right"/>
    </xf>
    <xf numFmtId="0" fontId="13" fillId="0" borderId="0" xfId="0" applyFont="1" applyAlignment="1">
      <alignment horizontal="left"/>
    </xf>
    <xf numFmtId="0" fontId="6" fillId="0" borderId="4" xfId="0" applyFont="1" applyBorder="1"/>
  </cellXfs>
  <cellStyles count="1">
    <cellStyle name="Normál" xfId="0" builtinId="0"/>
  </cellStyles>
  <dxfs count="3"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legördülők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B8">
  <tableColumns count="2">
    <tableColumn id="1" xr3:uid="{00000000-0010-0000-0000-000001000000}" name="PREZI"/>
    <tableColumn id="2" xr3:uid="{00000000-0010-0000-0000-000002000000}" name="Érték"/>
  </tableColumns>
  <tableStyleInfo name="legördülők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2"/>
  <sheetViews>
    <sheetView showGridLines="0" tabSelected="1" view="pageBreakPreview" zoomScale="130" zoomScaleNormal="100" zoomScaleSheetLayoutView="130" workbookViewId="0">
      <selection activeCell="L11" sqref="L11"/>
    </sheetView>
  </sheetViews>
  <sheetFormatPr defaultColWidth="14.3984375" defaultRowHeight="15" customHeight="1" x14ac:dyDescent="0.3"/>
  <cols>
    <col min="1" max="1" width="3.8984375" customWidth="1"/>
    <col min="2" max="2" width="15.69921875" customWidth="1"/>
    <col min="3" max="3" width="3.69921875" customWidth="1"/>
    <col min="4" max="4" width="12.296875" customWidth="1"/>
    <col min="5" max="5" width="14.09765625" customWidth="1"/>
    <col min="6" max="6" width="9.59765625" customWidth="1"/>
    <col min="7" max="7" width="6.69921875" customWidth="1"/>
    <col min="8" max="8" width="13.3984375" customWidth="1"/>
    <col min="9" max="9" width="9.09765625" customWidth="1"/>
    <col min="10" max="10" width="11.3984375" customWidth="1"/>
    <col min="11" max="26" width="9.09765625" customWidth="1"/>
  </cols>
  <sheetData>
    <row r="1" spans="1:26" ht="9.25" customHeight="1" x14ac:dyDescent="0.3">
      <c r="A1" s="27"/>
      <c r="B1" s="27"/>
      <c r="C1" s="25"/>
      <c r="D1" s="25"/>
      <c r="E1" s="25"/>
      <c r="F1" s="25"/>
      <c r="G1" s="25"/>
      <c r="H1" s="25"/>
      <c r="I1" s="25"/>
      <c r="J1" s="25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 x14ac:dyDescent="0.3">
      <c r="A2" s="25"/>
      <c r="B2" s="33" t="s">
        <v>16</v>
      </c>
      <c r="C2" s="25"/>
      <c r="D2" s="25"/>
      <c r="E2" s="25"/>
      <c r="F2" s="25"/>
      <c r="G2" s="25"/>
      <c r="H2" s="25"/>
      <c r="I2" s="25"/>
      <c r="J2" s="2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3">
      <c r="A3" s="25"/>
      <c r="B3" s="34" t="s">
        <v>17</v>
      </c>
      <c r="C3" s="25"/>
      <c r="D3" s="25"/>
      <c r="E3" s="25"/>
      <c r="F3" s="25"/>
      <c r="G3" s="25"/>
      <c r="H3" s="25"/>
      <c r="I3" s="25"/>
      <c r="J3" s="2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3">
      <c r="A4" s="25"/>
      <c r="B4" s="2"/>
      <c r="C4" s="2"/>
      <c r="E4" s="2"/>
      <c r="F4" s="3" t="s">
        <v>18</v>
      </c>
      <c r="G4" s="2"/>
      <c r="H4" s="2"/>
      <c r="I4" s="2"/>
      <c r="J4" s="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 x14ac:dyDescent="0.35">
      <c r="A5" s="25"/>
      <c r="B5" s="4" t="s">
        <v>19</v>
      </c>
      <c r="C5" s="35"/>
      <c r="D5" s="30"/>
      <c r="E5" s="30"/>
      <c r="F5" s="30"/>
      <c r="G5" s="30"/>
      <c r="H5" s="30"/>
      <c r="I5" s="30"/>
      <c r="J5" s="3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 x14ac:dyDescent="0.35">
      <c r="A6" s="25"/>
      <c r="B6" s="4" t="s">
        <v>20</v>
      </c>
      <c r="C6" s="35"/>
      <c r="D6" s="30"/>
      <c r="E6" s="30"/>
      <c r="F6" s="36"/>
      <c r="G6" s="30"/>
      <c r="H6" s="30"/>
      <c r="I6" s="30"/>
      <c r="J6" s="3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 x14ac:dyDescent="0.35">
      <c r="A7" s="25"/>
      <c r="B7" s="4" t="s">
        <v>21</v>
      </c>
      <c r="C7" s="35"/>
      <c r="D7" s="30"/>
      <c r="E7" s="56"/>
      <c r="F7" s="20" t="s">
        <v>23</v>
      </c>
      <c r="G7" s="37"/>
      <c r="H7" s="30"/>
      <c r="I7" s="30"/>
      <c r="J7" s="3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 x14ac:dyDescent="0.35">
      <c r="A8" s="25"/>
      <c r="B8" s="4" t="s">
        <v>22</v>
      </c>
      <c r="C8" s="35"/>
      <c r="D8" s="30"/>
      <c r="E8" s="56"/>
      <c r="F8" s="20" t="s">
        <v>0</v>
      </c>
      <c r="G8" s="37"/>
      <c r="H8" s="30"/>
      <c r="I8" s="30"/>
      <c r="J8" s="3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 x14ac:dyDescent="0.3">
      <c r="A9" s="25"/>
      <c r="B9" s="27"/>
      <c r="C9" s="25"/>
      <c r="D9" s="25"/>
      <c r="E9" s="25"/>
      <c r="F9" s="25"/>
      <c r="G9" s="25"/>
      <c r="H9" s="25"/>
      <c r="I9" s="25"/>
      <c r="J9" s="2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 x14ac:dyDescent="0.3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x14ac:dyDescent="0.35">
      <c r="A11" s="25"/>
      <c r="B11" s="28" t="s">
        <v>24</v>
      </c>
      <c r="C11" s="25"/>
      <c r="D11" s="25"/>
      <c r="E11" s="54" t="s">
        <v>27</v>
      </c>
      <c r="F11" s="30"/>
      <c r="G11" s="31"/>
      <c r="H11" s="5">
        <f>IF(E11="Nem kérek standot.",0,INDEX(legördülők!D2:E11,MATCH(E11,STAND,L111),2))</f>
        <v>0</v>
      </c>
      <c r="I11" s="32" t="s">
        <v>26</v>
      </c>
      <c r="J11" s="25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3">
      <c r="A12" s="25"/>
      <c r="B12" s="53">
        <v>4</v>
      </c>
      <c r="C12" s="25"/>
      <c r="D12" s="1" t="s">
        <v>2</v>
      </c>
      <c r="E12" s="6">
        <v>1500</v>
      </c>
      <c r="F12" s="7" t="s">
        <v>25</v>
      </c>
      <c r="G12" s="1"/>
      <c r="H12" s="27"/>
      <c r="I12" s="25"/>
      <c r="J12" s="25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 x14ac:dyDescent="0.3">
      <c r="A13" s="25"/>
      <c r="B13" s="48">
        <v>6</v>
      </c>
      <c r="C13" s="25"/>
      <c r="D13" s="1" t="s">
        <v>3</v>
      </c>
      <c r="E13" s="6">
        <v>2150</v>
      </c>
      <c r="F13" s="7" t="s">
        <v>25</v>
      </c>
      <c r="G13" s="1"/>
      <c r="H13" s="25"/>
      <c r="I13" s="25"/>
      <c r="J13" s="25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 x14ac:dyDescent="0.3">
      <c r="A14" s="25"/>
      <c r="B14" s="48">
        <v>9</v>
      </c>
      <c r="C14" s="25"/>
      <c r="D14" s="1" t="s">
        <v>4</v>
      </c>
      <c r="E14" s="6">
        <v>3290</v>
      </c>
      <c r="F14" s="7" t="s">
        <v>25</v>
      </c>
      <c r="G14" s="1"/>
      <c r="H14" s="25"/>
      <c r="I14" s="25"/>
      <c r="J14" s="25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3">
      <c r="A15" s="25"/>
      <c r="B15" s="48">
        <v>12</v>
      </c>
      <c r="C15" s="25"/>
      <c r="D15" s="1" t="s">
        <v>2</v>
      </c>
      <c r="E15" s="6">
        <v>4430</v>
      </c>
      <c r="F15" s="7" t="s">
        <v>25</v>
      </c>
      <c r="G15" s="1"/>
      <c r="H15" s="25"/>
      <c r="I15" s="25"/>
      <c r="J15" s="25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3">
      <c r="A16" s="25"/>
      <c r="B16" s="48">
        <v>16</v>
      </c>
      <c r="C16" s="25"/>
      <c r="D16" s="1" t="s">
        <v>2</v>
      </c>
      <c r="E16" s="6">
        <v>5950</v>
      </c>
      <c r="F16" s="7" t="s">
        <v>25</v>
      </c>
      <c r="G16" s="1"/>
      <c r="H16" s="25"/>
      <c r="I16" s="25"/>
      <c r="J16" s="25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35">
      <c r="A17" s="25"/>
      <c r="B17" s="21" t="s">
        <v>55</v>
      </c>
      <c r="C17" s="21"/>
      <c r="D17" s="21"/>
      <c r="E17" s="21"/>
      <c r="F17" s="21"/>
      <c r="H17" s="22">
        <f>IF(C51&lt;DATE(2025,12,1),H11*0.95,"")</f>
        <v>0</v>
      </c>
      <c r="I17" s="55" t="str">
        <f>IF(C51&lt;DATE(2025,12,1),I11,"")</f>
        <v>EUR/stand</v>
      </c>
      <c r="J17" s="50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3">
      <c r="A18" s="25"/>
      <c r="B18" s="27"/>
      <c r="C18" s="25"/>
      <c r="D18" s="25"/>
      <c r="E18" s="25"/>
      <c r="F18" s="25"/>
      <c r="G18" s="25"/>
      <c r="H18" s="25"/>
      <c r="I18" s="25"/>
      <c r="J18" s="25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35">
      <c r="A19" s="25"/>
      <c r="B19" s="28" t="s">
        <v>40</v>
      </c>
      <c r="C19" s="25"/>
      <c r="D19" s="25"/>
      <c r="E19" s="54" t="s">
        <v>27</v>
      </c>
      <c r="F19" s="30"/>
      <c r="G19" s="31"/>
      <c r="H19" s="5">
        <f>IF(AND(MATCH(E11,STAND,0)&gt;3,MATCH(E19,PREZI,0)&gt;3),INDEX(legördülők!A2:B8,MATCH(E19,PREZI,0),2)-E22,(IF(AND(MATCH(E11,STAND,0)&gt;3,MATCH(E19,PREZI,0)=3),INDEX(legördülők!A2:B8,MATCH(E19,PREZI,0),2)-E21,INDEX(legördülők!A2:B8,MATCH(E19,PREZI,0),2))))</f>
        <v>0</v>
      </c>
      <c r="I19" s="32" t="s">
        <v>54</v>
      </c>
      <c r="J19" s="25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7.5" customHeight="1" x14ac:dyDescent="0.3">
      <c r="A20" s="25"/>
      <c r="B20" s="27"/>
      <c r="C20" s="25"/>
      <c r="D20" s="25"/>
      <c r="E20" s="25"/>
      <c r="F20" s="25"/>
      <c r="G20" s="25"/>
      <c r="H20" s="25"/>
      <c r="I20" s="25"/>
      <c r="J20" s="25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3">
      <c r="A21" s="25"/>
      <c r="B21" s="27" t="s">
        <v>41</v>
      </c>
      <c r="C21" s="52"/>
      <c r="D21" s="52"/>
      <c r="E21" s="9">
        <v>500</v>
      </c>
      <c r="F21" s="26" t="s">
        <v>25</v>
      </c>
      <c r="G21" s="25"/>
      <c r="H21" s="25"/>
      <c r="I21" s="25"/>
      <c r="J21" s="25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3">
      <c r="A22" s="25"/>
      <c r="B22" s="27" t="s">
        <v>42</v>
      </c>
      <c r="C22" s="52"/>
      <c r="D22" s="52"/>
      <c r="E22" s="9">
        <v>650</v>
      </c>
      <c r="F22" s="24" t="s">
        <v>25</v>
      </c>
      <c r="G22" s="25"/>
      <c r="H22" s="25"/>
      <c r="I22" s="25"/>
      <c r="J22" s="25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3">
      <c r="A23" s="25"/>
      <c r="B23" s="49" t="s">
        <v>43</v>
      </c>
      <c r="C23" s="50"/>
      <c r="D23" s="50"/>
      <c r="E23" s="50"/>
      <c r="F23" s="50"/>
      <c r="G23" s="50"/>
      <c r="H23" s="50"/>
      <c r="I23" s="50"/>
      <c r="J23" s="50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3">
      <c r="A24" s="25"/>
      <c r="B24" s="27"/>
      <c r="C24" s="25"/>
      <c r="D24" s="25"/>
      <c r="E24" s="25"/>
      <c r="F24" s="25"/>
      <c r="G24" s="25"/>
      <c r="H24" s="25"/>
      <c r="I24" s="25"/>
      <c r="J24" s="2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3">
      <c r="A25" s="25"/>
      <c r="B25" s="1" t="s">
        <v>44</v>
      </c>
      <c r="C25" s="46"/>
      <c r="D25" s="30"/>
      <c r="E25" s="31"/>
      <c r="F25" s="1" t="s">
        <v>46</v>
      </c>
      <c r="G25" s="47"/>
      <c r="H25" s="30"/>
      <c r="I25" s="30"/>
      <c r="J25" s="3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3">
      <c r="A26" s="25"/>
      <c r="B26" s="1" t="s">
        <v>45</v>
      </c>
      <c r="C26" s="51"/>
      <c r="D26" s="30"/>
      <c r="E26" s="30"/>
      <c r="F26" s="30"/>
      <c r="G26" s="30"/>
      <c r="H26" s="30"/>
      <c r="I26" s="30"/>
      <c r="J26" s="3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3">
      <c r="A27" s="25"/>
      <c r="B27" s="27"/>
      <c r="C27" s="25"/>
      <c r="D27" s="25"/>
      <c r="E27" s="25"/>
      <c r="F27" s="25"/>
      <c r="G27" s="25"/>
      <c r="H27" s="25"/>
      <c r="I27" s="25"/>
      <c r="J27" s="25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3">
      <c r="A28" s="25"/>
      <c r="B28" s="1" t="s">
        <v>44</v>
      </c>
      <c r="C28" s="46"/>
      <c r="D28" s="30"/>
      <c r="E28" s="31"/>
      <c r="F28" s="1"/>
      <c r="G28" s="47"/>
      <c r="H28" s="30"/>
      <c r="I28" s="30"/>
      <c r="J28" s="3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3">
      <c r="A29" s="25"/>
      <c r="B29" s="1" t="s">
        <v>45</v>
      </c>
      <c r="C29" s="1"/>
      <c r="D29" s="10"/>
      <c r="E29" s="10"/>
      <c r="F29" s="10"/>
      <c r="G29" s="10"/>
      <c r="H29" s="10"/>
      <c r="I29" s="10"/>
      <c r="J29" s="1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3">
      <c r="A30" s="25"/>
      <c r="B30" s="27"/>
      <c r="C30" s="25"/>
      <c r="D30" s="25"/>
      <c r="E30" s="25"/>
      <c r="F30" s="25"/>
      <c r="G30" s="25"/>
      <c r="H30" s="25"/>
      <c r="I30" s="25"/>
      <c r="J30" s="25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3">
      <c r="A31" s="25"/>
      <c r="B31" s="1" t="s">
        <v>44</v>
      </c>
      <c r="C31" s="46"/>
      <c r="D31" s="30"/>
      <c r="E31" s="31"/>
      <c r="F31" s="1" t="s">
        <v>46</v>
      </c>
      <c r="G31" s="47"/>
      <c r="H31" s="30"/>
      <c r="I31" s="30"/>
      <c r="J31" s="3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3">
      <c r="A32" s="25"/>
      <c r="B32" s="1" t="s">
        <v>45</v>
      </c>
      <c r="C32" s="38"/>
      <c r="D32" s="30"/>
      <c r="E32" s="30"/>
      <c r="F32" s="30"/>
      <c r="G32" s="30"/>
      <c r="H32" s="30"/>
      <c r="I32" s="30"/>
      <c r="J32" s="3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3">
      <c r="A33" s="25"/>
      <c r="B33" s="27"/>
      <c r="C33" s="25"/>
      <c r="D33" s="25"/>
      <c r="E33" s="25"/>
      <c r="F33" s="25"/>
      <c r="G33" s="25"/>
      <c r="H33" s="25"/>
      <c r="I33" s="25"/>
      <c r="J33" s="25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3">
      <c r="A34" s="25"/>
      <c r="B34" s="1" t="s">
        <v>44</v>
      </c>
      <c r="C34" s="46"/>
      <c r="D34" s="30"/>
      <c r="E34" s="31"/>
      <c r="F34" s="1" t="s">
        <v>46</v>
      </c>
      <c r="G34" s="47"/>
      <c r="H34" s="30"/>
      <c r="I34" s="30"/>
      <c r="J34" s="3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3">
      <c r="A35" s="25"/>
      <c r="B35" s="1" t="s">
        <v>45</v>
      </c>
      <c r="C35" s="38"/>
      <c r="D35" s="30"/>
      <c r="E35" s="30"/>
      <c r="F35" s="30"/>
      <c r="G35" s="30"/>
      <c r="H35" s="30"/>
      <c r="I35" s="30"/>
      <c r="J35" s="3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3">
      <c r="A36" s="25"/>
      <c r="B36" s="27"/>
      <c r="C36" s="25"/>
      <c r="D36" s="25"/>
      <c r="E36" s="25"/>
      <c r="F36" s="25"/>
      <c r="G36" s="25"/>
      <c r="H36" s="25"/>
      <c r="I36" s="25"/>
      <c r="J36" s="25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35">
      <c r="A37" s="25"/>
      <c r="B37" s="28" t="s">
        <v>47</v>
      </c>
      <c r="C37" s="25"/>
      <c r="D37" s="25"/>
      <c r="E37" s="29" t="s">
        <v>27</v>
      </c>
      <c r="F37" s="30"/>
      <c r="G37" s="31"/>
      <c r="H37" s="5">
        <f t="array" ref="H37">INDEX(legördülők!G2:H6,MATCH(E37,HIRDETES,0),2)</f>
        <v>0</v>
      </c>
      <c r="I37" s="32" t="s">
        <v>39</v>
      </c>
      <c r="J37" s="25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9.25" customHeight="1" x14ac:dyDescent="0.3">
      <c r="A38" s="25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8.55" customHeight="1" x14ac:dyDescent="0.3">
      <c r="A39" s="25"/>
      <c r="B39" s="39" t="s">
        <v>48</v>
      </c>
      <c r="C39" s="25"/>
      <c r="D39" s="25"/>
      <c r="E39" s="25"/>
      <c r="F39" s="8">
        <v>400</v>
      </c>
      <c r="G39" s="24" t="s">
        <v>39</v>
      </c>
      <c r="H39" s="25"/>
      <c r="I39" s="25"/>
      <c r="J39" s="25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3">
      <c r="A40" s="25"/>
      <c r="B40" s="1" t="s">
        <v>49</v>
      </c>
      <c r="C40" s="1"/>
      <c r="D40" s="1"/>
      <c r="E40" s="1"/>
      <c r="F40" s="9">
        <v>450</v>
      </c>
      <c r="G40" s="26" t="s">
        <v>39</v>
      </c>
      <c r="H40" s="25"/>
      <c r="I40" s="25"/>
      <c r="J40" s="25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3">
      <c r="A41" s="25"/>
      <c r="B41" s="1" t="s">
        <v>50</v>
      </c>
      <c r="C41" s="1"/>
      <c r="D41" s="1"/>
      <c r="E41" s="1"/>
      <c r="F41" s="9">
        <v>835</v>
      </c>
      <c r="G41" s="26" t="s">
        <v>39</v>
      </c>
      <c r="H41" s="25"/>
      <c r="I41" s="25"/>
      <c r="J41" s="25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3">
      <c r="A42" s="25"/>
      <c r="B42" s="27"/>
      <c r="C42" s="25"/>
      <c r="D42" s="25"/>
      <c r="E42" s="25"/>
      <c r="F42" s="25"/>
      <c r="G42" s="25"/>
      <c r="H42" s="25"/>
      <c r="I42" s="25"/>
      <c r="J42" s="25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35">
      <c r="A43" s="25"/>
      <c r="B43" s="28" t="s">
        <v>52</v>
      </c>
      <c r="C43" s="25"/>
      <c r="D43" s="25"/>
      <c r="E43" s="29" t="s">
        <v>27</v>
      </c>
      <c r="F43" s="30"/>
      <c r="G43" s="31"/>
      <c r="H43" s="5">
        <f>INDEX(legördülők!J2:K5,MATCH(E43,SZPONZI,0),2)</f>
        <v>0</v>
      </c>
      <c r="I43" s="32" t="s">
        <v>39</v>
      </c>
      <c r="J43" s="25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3">
      <c r="A44" s="25"/>
      <c r="B44" s="24" t="s">
        <v>37</v>
      </c>
      <c r="C44" s="25"/>
      <c r="D44" s="25"/>
      <c r="E44" s="25"/>
      <c r="F44" s="9">
        <v>900</v>
      </c>
      <c r="G44" s="26" t="s">
        <v>39</v>
      </c>
      <c r="H44" s="25"/>
      <c r="I44" s="25"/>
      <c r="J44" s="25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3">
      <c r="A45" s="25"/>
      <c r="B45" s="24" t="s">
        <v>51</v>
      </c>
      <c r="C45" s="25"/>
      <c r="D45" s="25"/>
      <c r="E45" s="25"/>
      <c r="F45" s="9">
        <v>2000</v>
      </c>
      <c r="G45" s="26" t="s">
        <v>39</v>
      </c>
      <c r="H45" s="25"/>
      <c r="I45" s="25"/>
      <c r="J45" s="25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3">
      <c r="A46" s="25"/>
      <c r="B46" s="27"/>
      <c r="C46" s="25"/>
      <c r="D46" s="25"/>
      <c r="E46" s="25"/>
      <c r="F46" s="25"/>
      <c r="G46" s="25"/>
      <c r="H46" s="25"/>
      <c r="I46" s="25"/>
      <c r="J46" s="25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35">
      <c r="A47" s="25"/>
      <c r="B47" s="40" t="s">
        <v>53</v>
      </c>
      <c r="C47" s="25"/>
      <c r="D47" s="25"/>
      <c r="E47" s="25"/>
      <c r="F47" s="25"/>
      <c r="G47" s="25"/>
      <c r="H47" s="13">
        <f>IF(C51&lt;DATE(2025,12,1),SUM(H17+H19+H37+H43),SUM(H11+H19+H37+H43))</f>
        <v>0</v>
      </c>
      <c r="I47" s="23" t="s">
        <v>39</v>
      </c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4.5" customHeight="1" x14ac:dyDescent="0.3">
      <c r="A48" s="25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3">
      <c r="A49" s="25"/>
      <c r="B49" s="24" t="s">
        <v>56</v>
      </c>
      <c r="C49" s="25"/>
      <c r="D49" s="25"/>
      <c r="E49" s="25"/>
      <c r="F49" s="25"/>
      <c r="G49" s="25"/>
      <c r="H49" s="25"/>
      <c r="I49" s="25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3">
      <c r="A50" s="25"/>
      <c r="B50" s="27"/>
      <c r="C50" s="25"/>
      <c r="D50" s="25"/>
      <c r="E50" s="25"/>
      <c r="F50" s="25"/>
      <c r="G50" s="25"/>
      <c r="H50" s="25"/>
      <c r="I50" s="25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3">
      <c r="A51" s="25"/>
      <c r="B51" s="8" t="s">
        <v>57</v>
      </c>
      <c r="C51" s="41">
        <v>45962</v>
      </c>
      <c r="D51" s="42"/>
      <c r="E51" s="8" t="s">
        <v>58</v>
      </c>
      <c r="F51" s="43"/>
      <c r="G51" s="44"/>
      <c r="H51" s="44"/>
      <c r="I51" s="44"/>
      <c r="J51" s="45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3">
      <c r="A52" s="1"/>
      <c r="B52" s="1"/>
      <c r="C52" s="1"/>
      <c r="D52" s="12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 x14ac:dyDescent="0.3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 x14ac:dyDescent="0.3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dataConsolidate/>
  <mergeCells count="68">
    <mergeCell ref="C7:E7"/>
    <mergeCell ref="C8:E8"/>
    <mergeCell ref="G8:J8"/>
    <mergeCell ref="B9:J10"/>
    <mergeCell ref="B11:D11"/>
    <mergeCell ref="E11:G11"/>
    <mergeCell ref="I11:J11"/>
    <mergeCell ref="B12:C12"/>
    <mergeCell ref="B18:J18"/>
    <mergeCell ref="B19:D19"/>
    <mergeCell ref="E19:G19"/>
    <mergeCell ref="I19:J19"/>
    <mergeCell ref="I17:J17"/>
    <mergeCell ref="B24:J24"/>
    <mergeCell ref="C25:E25"/>
    <mergeCell ref="G25:J25"/>
    <mergeCell ref="C26:J26"/>
    <mergeCell ref="B20:J20"/>
    <mergeCell ref="B21:D21"/>
    <mergeCell ref="F21:J21"/>
    <mergeCell ref="B22:D22"/>
    <mergeCell ref="F22:J22"/>
    <mergeCell ref="C32:J32"/>
    <mergeCell ref="B33:J33"/>
    <mergeCell ref="C34:E34"/>
    <mergeCell ref="G34:J34"/>
    <mergeCell ref="H12:J16"/>
    <mergeCell ref="B13:C13"/>
    <mergeCell ref="B14:C14"/>
    <mergeCell ref="B15:C15"/>
    <mergeCell ref="B16:C16"/>
    <mergeCell ref="B27:J27"/>
    <mergeCell ref="C28:E28"/>
    <mergeCell ref="G28:J28"/>
    <mergeCell ref="B30:J30"/>
    <mergeCell ref="C31:E31"/>
    <mergeCell ref="G31:J31"/>
    <mergeCell ref="B23:J23"/>
    <mergeCell ref="B46:J46"/>
    <mergeCell ref="B47:G47"/>
    <mergeCell ref="B49:I49"/>
    <mergeCell ref="B50:I50"/>
    <mergeCell ref="C51:D51"/>
    <mergeCell ref="F51:J51"/>
    <mergeCell ref="A1:A51"/>
    <mergeCell ref="B1:J1"/>
    <mergeCell ref="B2:J2"/>
    <mergeCell ref="B3:J3"/>
    <mergeCell ref="C5:J5"/>
    <mergeCell ref="C6:J6"/>
    <mergeCell ref="G7:J7"/>
    <mergeCell ref="C35:J35"/>
    <mergeCell ref="B36:J36"/>
    <mergeCell ref="B37:D37"/>
    <mergeCell ref="E37:G37"/>
    <mergeCell ref="I37:J37"/>
    <mergeCell ref="B39:E39"/>
    <mergeCell ref="G39:J39"/>
    <mergeCell ref="G40:J40"/>
    <mergeCell ref="G41:J41"/>
    <mergeCell ref="B45:E45"/>
    <mergeCell ref="G45:J45"/>
    <mergeCell ref="B42:J42"/>
    <mergeCell ref="B43:D43"/>
    <mergeCell ref="E43:G43"/>
    <mergeCell ref="I43:J43"/>
    <mergeCell ref="B44:E44"/>
    <mergeCell ref="G44:J44"/>
  </mergeCells>
  <dataValidations count="5">
    <dataValidation type="list" allowBlank="1" showInputMessage="1" showErrorMessage="1" prompt="Kérem, válasszon!" sqref="E11" xr:uid="{00000000-0002-0000-0000-000000000000}">
      <formula1>STAND</formula1>
    </dataValidation>
    <dataValidation type="list" allowBlank="1" showInputMessage="1" showErrorMessage="1" prompt="Kérem, válasszon!" sqref="E37" xr:uid="{00000000-0002-0000-0000-000001000000}">
      <formula1>HIRDETES</formula1>
    </dataValidation>
    <dataValidation type="list" allowBlank="1" showInputMessage="1" showErrorMessage="1" prompt="Kérem, válasszon!" sqref="E19" xr:uid="{00000000-0002-0000-0000-000002000000}">
      <formula1>PREZI</formula1>
    </dataValidation>
    <dataValidation type="list" allowBlank="1" showInputMessage="1" showErrorMessage="1" prompt="Kérem, válasszon!" sqref="E43" xr:uid="{00000000-0002-0000-0000-000003000000}">
      <formula1>SZPONZI</formula1>
    </dataValidation>
    <dataValidation type="date" operator="greaterThan" allowBlank="1" showInputMessage="1" showErrorMessage="1" sqref="C51:D51" xr:uid="{8304C721-490B-49DC-8B18-5DF2C1D5FD07}">
      <formula1>TODAY()</formula1>
    </dataValidation>
  </dataValidations>
  <pageMargins left="0.35433070866141736" right="0.31496062992125984" top="0.39573804891464898" bottom="0.19252121298550492" header="0" footer="0"/>
  <pageSetup paperSize="9" scale="96" orientation="portrait" r:id="rId1"/>
  <headerFooter>
    <oddFooter>&amp;C000000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0"/>
  <sheetViews>
    <sheetView workbookViewId="0">
      <selection activeCell="A14" sqref="A14"/>
    </sheetView>
  </sheetViews>
  <sheetFormatPr defaultColWidth="14.3984375" defaultRowHeight="15" customHeight="1" x14ac:dyDescent="0.3"/>
  <cols>
    <col min="1" max="1" width="36.296875" customWidth="1"/>
    <col min="2" max="2" width="23" customWidth="1"/>
    <col min="3" max="6" width="8.69921875" customWidth="1"/>
    <col min="7" max="7" width="26" bestFit="1" customWidth="1"/>
    <col min="8" max="8" width="7.3984375" bestFit="1" customWidth="1"/>
    <col min="9" max="26" width="8.69921875" customWidth="1"/>
  </cols>
  <sheetData>
    <row r="1" spans="1:11" ht="14.25" customHeight="1" x14ac:dyDescent="0.3">
      <c r="A1" s="1" t="s">
        <v>5</v>
      </c>
      <c r="B1" s="1" t="s">
        <v>6</v>
      </c>
      <c r="D1" s="1" t="s">
        <v>7</v>
      </c>
      <c r="E1" s="1" t="s">
        <v>8</v>
      </c>
      <c r="G1" s="1" t="s">
        <v>9</v>
      </c>
      <c r="H1" s="1" t="s">
        <v>15</v>
      </c>
      <c r="J1" s="1" t="s">
        <v>10</v>
      </c>
    </row>
    <row r="2" spans="1:11" ht="14.25" customHeight="1" x14ac:dyDescent="0.3">
      <c r="A2" s="1" t="s">
        <v>27</v>
      </c>
      <c r="B2" s="9"/>
      <c r="D2" s="14" t="s">
        <v>27</v>
      </c>
      <c r="G2" s="14" t="s">
        <v>27</v>
      </c>
      <c r="J2" s="14" t="s">
        <v>27</v>
      </c>
    </row>
    <row r="3" spans="1:11" ht="14.25" customHeight="1" x14ac:dyDescent="0.3">
      <c r="A3" s="1" t="s">
        <v>28</v>
      </c>
      <c r="B3" s="15">
        <v>0</v>
      </c>
      <c r="D3" s="14" t="s">
        <v>28</v>
      </c>
      <c r="E3" s="16">
        <v>0</v>
      </c>
      <c r="G3" s="1" t="s">
        <v>28</v>
      </c>
      <c r="H3" s="1">
        <v>0</v>
      </c>
      <c r="J3" s="1" t="s">
        <v>28</v>
      </c>
      <c r="K3" s="1">
        <v>0</v>
      </c>
    </row>
    <row r="4" spans="1:11" ht="17.3" customHeight="1" x14ac:dyDescent="0.3">
      <c r="A4" s="1" t="s">
        <v>29</v>
      </c>
      <c r="B4" s="9">
        <v>500</v>
      </c>
      <c r="D4" s="17" t="s">
        <v>11</v>
      </c>
      <c r="E4" s="6">
        <v>1500</v>
      </c>
      <c r="G4" s="18" t="s">
        <v>34</v>
      </c>
      <c r="H4" s="9">
        <v>400</v>
      </c>
      <c r="I4" s="19"/>
      <c r="J4" s="1" t="s">
        <v>37</v>
      </c>
      <c r="K4" s="9">
        <v>900</v>
      </c>
    </row>
    <row r="5" spans="1:11" ht="14.25" customHeight="1" x14ac:dyDescent="0.3">
      <c r="A5" s="1" t="s">
        <v>33</v>
      </c>
      <c r="B5" s="9">
        <v>650</v>
      </c>
      <c r="D5" s="17" t="s">
        <v>1</v>
      </c>
      <c r="E5" s="6">
        <v>2150</v>
      </c>
      <c r="G5" s="1" t="s">
        <v>35</v>
      </c>
      <c r="H5" s="9">
        <v>835</v>
      </c>
      <c r="J5" s="1" t="s">
        <v>38</v>
      </c>
      <c r="K5" s="9">
        <v>2000</v>
      </c>
    </row>
    <row r="6" spans="1:11" ht="14.25" customHeight="1" x14ac:dyDescent="0.3">
      <c r="A6" s="1" t="s">
        <v>30</v>
      </c>
      <c r="B6" s="9">
        <v>1300</v>
      </c>
      <c r="D6" s="17" t="s">
        <v>12</v>
      </c>
      <c r="E6" s="6">
        <v>3290</v>
      </c>
      <c r="G6" s="1" t="s">
        <v>36</v>
      </c>
      <c r="H6" s="9">
        <v>450</v>
      </c>
    </row>
    <row r="7" spans="1:11" ht="14.25" customHeight="1" x14ac:dyDescent="0.3">
      <c r="A7" s="1" t="s">
        <v>31</v>
      </c>
      <c r="B7" s="9">
        <v>1950</v>
      </c>
      <c r="D7" s="17" t="s">
        <v>13</v>
      </c>
      <c r="E7" s="6">
        <v>4430</v>
      </c>
    </row>
    <row r="8" spans="1:11" ht="14.25" customHeight="1" x14ac:dyDescent="0.3">
      <c r="A8" s="1" t="s">
        <v>32</v>
      </c>
      <c r="B8" s="9">
        <v>2600</v>
      </c>
      <c r="D8" s="17" t="s">
        <v>14</v>
      </c>
      <c r="E8" s="6">
        <v>5950</v>
      </c>
    </row>
    <row r="9" spans="1:11" ht="14.25" customHeight="1" x14ac:dyDescent="0.3">
      <c r="B9" s="9"/>
    </row>
    <row r="10" spans="1:11" ht="14.25" customHeight="1" x14ac:dyDescent="0.3"/>
    <row r="11" spans="1:11" ht="14.25" customHeight="1" x14ac:dyDescent="0.3"/>
    <row r="12" spans="1:11" ht="14.25" customHeight="1" x14ac:dyDescent="0.3"/>
    <row r="13" spans="1:11" ht="14.25" customHeight="1" x14ac:dyDescent="0.3"/>
    <row r="14" spans="1:11" ht="14.25" customHeight="1" x14ac:dyDescent="0.3"/>
    <row r="15" spans="1:11" ht="14.25" customHeight="1" x14ac:dyDescent="0.3"/>
    <row r="16" spans="1:11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pageMargins left="0.7" right="0.7" top="0.75" bottom="0.75" header="0" footer="0"/>
  <pageSetup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4</vt:i4>
      </vt:variant>
    </vt:vector>
  </HeadingPairs>
  <TitlesOfParts>
    <vt:vector size="6" baseType="lpstr">
      <vt:lpstr>EXPO application</vt:lpstr>
      <vt:lpstr>legördülők</vt:lpstr>
      <vt:lpstr>HIRDETES</vt:lpstr>
      <vt:lpstr>PREZI</vt:lpstr>
      <vt:lpstr>STAND</vt:lpstr>
      <vt:lpstr>SZPONZI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Molnárné Nagy Lívia</dc:creator>
  <cp:lastModifiedBy>János Szabó</cp:lastModifiedBy>
  <dcterms:created xsi:type="dcterms:W3CDTF">2024-07-17T10:22:11Z</dcterms:created>
  <dcterms:modified xsi:type="dcterms:W3CDTF">2025-10-26T21:05:17Z</dcterms:modified>
</cp:coreProperties>
</file>